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1120" windowHeight="12705" firstSheet="2" activeTab="3"/>
  </bookViews>
  <sheets>
    <sheet name="物资需求预计划表（2号线）" sheetId="5" state="hidden" r:id="rId1"/>
    <sheet name="物资需求预计划表（3号线）" sheetId="6" state="hidden" r:id="rId2"/>
    <sheet name="用户需求书" sheetId="13" r:id="rId3"/>
    <sheet name="技术需求及数量表" sheetId="14" r:id="rId4"/>
  </sheets>
  <definedNames>
    <definedName name="_xlnm._FilterDatabase" localSheetId="3" hidden="1">技术需求及数量表!$A$3:$T$39</definedName>
    <definedName name="_xlnm.Print_Area" localSheetId="3">技术需求及数量表!$A$1:$L$39</definedName>
    <definedName name="_xlnm.Print_Titles" localSheetId="3">技术需求及数量表!$2:$3</definedName>
  </definedNames>
  <calcPr calcId="145621"/>
</workbook>
</file>

<file path=xl/calcChain.xml><?xml version="1.0" encoding="utf-8"?>
<calcChain xmlns="http://schemas.openxmlformats.org/spreadsheetml/2006/main">
  <c r="J5" i="14" l="1"/>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4" i="14"/>
  <c r="I38" i="14"/>
  <c r="G38" i="14"/>
  <c r="J38" i="14" l="1"/>
  <c r="P6" i="6" l="1"/>
  <c r="P5" i="6"/>
  <c r="P4" i="6"/>
  <c r="P7" i="6" s="1"/>
  <c r="P6" i="5"/>
  <c r="P5" i="5"/>
  <c r="P4" i="5"/>
  <c r="P7" i="5" s="1"/>
</calcChain>
</file>

<file path=xl/comments1.xml><?xml version="1.0" encoding="utf-8"?>
<comments xmlns="http://schemas.openxmlformats.org/spreadsheetml/2006/main">
  <authors>
    <author>HP</author>
  </authors>
  <commentList>
    <comment ref="S3" authorId="0">
      <text>
        <r>
          <rPr>
            <b/>
            <sz val="9"/>
            <rFont val="宋体"/>
            <family val="3"/>
            <charset val="134"/>
          </rPr>
          <t>必须指定的品牌填在此列，并填指定品牌的原因</t>
        </r>
      </text>
    </comment>
  </commentList>
</comments>
</file>

<file path=xl/comments2.xml><?xml version="1.0" encoding="utf-8"?>
<comments xmlns="http://schemas.openxmlformats.org/spreadsheetml/2006/main">
  <authors>
    <author>HP</author>
  </authors>
  <commentList>
    <comment ref="S3" authorId="0">
      <text>
        <r>
          <rPr>
            <b/>
            <sz val="9"/>
            <rFont val="宋体"/>
            <family val="3"/>
            <charset val="134"/>
          </rPr>
          <t>必须指定的品牌填在此列，并填指定品牌的原因</t>
        </r>
      </text>
    </comment>
  </commentList>
</comments>
</file>

<file path=xl/sharedStrings.xml><?xml version="1.0" encoding="utf-8"?>
<sst xmlns="http://schemas.openxmlformats.org/spreadsheetml/2006/main" count="386" uniqueCount="214">
  <si>
    <t>南宁轨道交通集团有限责任公司-运营分公司-（年度）物资需求计划表</t>
  </si>
  <si>
    <t>2号线</t>
  </si>
  <si>
    <t>提报部门：维修中心</t>
  </si>
  <si>
    <t>提报时间：2017年6月20日</t>
  </si>
  <si>
    <t>序号</t>
  </si>
  <si>
    <t>物资编码</t>
  </si>
  <si>
    <t>预算号</t>
  </si>
  <si>
    <t>物资类别</t>
  </si>
  <si>
    <t>物资名称</t>
  </si>
  <si>
    <t>规格型号</t>
  </si>
  <si>
    <t>技术参数</t>
  </si>
  <si>
    <t>单位</t>
  </si>
  <si>
    <t>需求数量</t>
  </si>
  <si>
    <t>年度预计消耗量</t>
  </si>
  <si>
    <t>需求类型</t>
  </si>
  <si>
    <t>交付地点</t>
  </si>
  <si>
    <t>提报说明</t>
  </si>
  <si>
    <t>预算单价(不含税价格）</t>
  </si>
  <si>
    <t>税率</t>
  </si>
  <si>
    <t>总金额（含税）</t>
  </si>
  <si>
    <t>备注</t>
  </si>
  <si>
    <t>参考品牌/厂家</t>
  </si>
  <si>
    <t>指定品牌/厂家及原因</t>
  </si>
  <si>
    <t>线路</t>
  </si>
  <si>
    <t>提报中心/部门</t>
  </si>
  <si>
    <t>提报分中心</t>
  </si>
  <si>
    <t>提报专业</t>
  </si>
  <si>
    <t>提报人姓名</t>
  </si>
  <si>
    <t>提报人联络方式</t>
  </si>
  <si>
    <t>SCWZ010200</t>
  </si>
  <si>
    <t>通用工具</t>
  </si>
  <si>
    <t>15件套微型螺丝批组套</t>
  </si>
  <si>
    <t xml:space="preserve">内含：4件一字型微型螺丝批（1.0*40MM，2.0*40MM，3.0*40MM，3.5*40MM）
3件十字型微型螺丝批（PHO*40MM，PH1-2*40MM，PHO-3*40MM）
4件六角型微型螺丝批（1.5*40MM，2.0*40MM，2.5*40MM，3.0*40MM）
4件花型微型螺丝批 （T6*40MM，T8*40MM，T10*40MM，T15*40MM）
</t>
  </si>
  <si>
    <t>套</t>
  </si>
  <si>
    <t>A</t>
  </si>
  <si>
    <t>屯里车辆段</t>
  </si>
  <si>
    <t>史丹利/世达/博世</t>
  </si>
  <si>
    <t>维修中心</t>
  </si>
  <si>
    <t>供电二分中心</t>
  </si>
  <si>
    <t>变电</t>
  </si>
  <si>
    <t>XXX</t>
  </si>
  <si>
    <t>SCWZ010143</t>
  </si>
  <si>
    <t>设备</t>
  </si>
  <si>
    <t>液压仿形打磨机</t>
  </si>
  <si>
    <t>PG05</t>
  </si>
  <si>
    <t xml:space="preserve">液压驱动，内置速度控制阀两端装配三种支撑方式的导向机构
砂轮直径：150mm
最高转速：6000r/min
 液压系统工作压力：14MPa
与液压动力站配套使用
</t>
  </si>
  <si>
    <t>台</t>
  </si>
  <si>
    <t>B</t>
  </si>
  <si>
    <t>史丹利，根据广州地铁铝热焊使用经验，该品牌设备轻便易用，经久耐用，维保简单，在铝热焊接或线路应急抢险过程中能快速响应</t>
  </si>
  <si>
    <t>SCWZ010160</t>
  </si>
  <si>
    <t>消耗料</t>
  </si>
  <si>
    <t>AB胶</t>
  </si>
  <si>
    <t>工业用胶 50ml/支*2</t>
  </si>
  <si>
    <t>支</t>
  </si>
  <si>
    <t>C</t>
  </si>
  <si>
    <t>经办人：</t>
  </si>
  <si>
    <t>技术人员：</t>
  </si>
  <si>
    <t>分中心负责人：</t>
  </si>
  <si>
    <t>部门负责人：</t>
  </si>
  <si>
    <t>3号线</t>
  </si>
  <si>
    <t>供电三分中心</t>
  </si>
  <si>
    <t>RM继电器/ATC切除继电器</t>
  </si>
  <si>
    <t>FGR55-110-550HS；5常开5常闭安全型继电器</t>
  </si>
  <si>
    <t>个</t>
  </si>
  <si>
    <t>FGR</t>
  </si>
  <si>
    <t>BM继电器</t>
  </si>
  <si>
    <t>FGR50-110-330HS；3常开3常闭安全型继电器</t>
  </si>
  <si>
    <t>ATC重启接触器</t>
  </si>
  <si>
    <t>LCD1-D128FDC；2常开2常闭接触器</t>
  </si>
  <si>
    <t>Schneider</t>
  </si>
  <si>
    <t>片</t>
  </si>
  <si>
    <t>抽头式变阻器</t>
  </si>
  <si>
    <t>2.2Ω/220V</t>
  </si>
  <si>
    <t>轨道电路报警盒</t>
  </si>
  <si>
    <t>DC 24V</t>
  </si>
  <si>
    <t>沈阳城铁信号设备有限公司</t>
  </si>
  <si>
    <t>ZD6道岔阻容盒</t>
  </si>
  <si>
    <t>DC-RC</t>
  </si>
  <si>
    <t>帆布拉绳束口袋</t>
  </si>
  <si>
    <t>三相交流电源相序计</t>
  </si>
  <si>
    <t>Kyoritsu/8031CE</t>
  </si>
  <si>
    <t>日本共立</t>
  </si>
  <si>
    <t>注油枪</t>
  </si>
  <si>
    <t>ZYJ7航空液压油加注专用</t>
  </si>
  <si>
    <t>ZYJ7开口片</t>
  </si>
  <si>
    <t>2mm</t>
  </si>
  <si>
    <t>1mm</t>
  </si>
  <si>
    <t>0.5mm</t>
  </si>
  <si>
    <t>移位接触器</t>
  </si>
  <si>
    <t>ZD-6转辙机专用</t>
  </si>
  <si>
    <t>鼠标</t>
  </si>
  <si>
    <t>键盘</t>
  </si>
  <si>
    <t>水晶头</t>
  </si>
  <si>
    <t>超五类50U</t>
  </si>
  <si>
    <t>网线</t>
  </si>
  <si>
    <t>米</t>
  </si>
  <si>
    <t>ATB按钮</t>
  </si>
  <si>
    <t>件</t>
  </si>
  <si>
    <t>RM模式按钮</t>
  </si>
  <si>
    <t>ATO按钮</t>
  </si>
  <si>
    <t>BM模式按钮</t>
  </si>
  <si>
    <t>CBTC灯</t>
  </si>
  <si>
    <t>ATC重启按钮</t>
  </si>
  <si>
    <t>LA39-A1-10/K-JW-TKZ+F3-1</t>
  </si>
  <si>
    <t>ATC切除开关</t>
  </si>
  <si>
    <t>LA39-A1-12X/K-JW-TKZ+F3-2</t>
  </si>
  <si>
    <t>防雷器</t>
  </si>
  <si>
    <t>TC380-40K/MS</t>
  </si>
  <si>
    <t>铁创科技</t>
  </si>
  <si>
    <t>TC220-40K/MS</t>
  </si>
  <si>
    <t>TC110-20K/MS</t>
  </si>
  <si>
    <t>防静电保存袋</t>
  </si>
  <si>
    <t>自封袋</t>
  </si>
  <si>
    <t>透明塑料塑封，尺寸120mm×170mm（尺寸公差正负2mm），袋子双面厚度8丝，每包100个</t>
  </si>
  <si>
    <t>包</t>
  </si>
  <si>
    <t>瓶</t>
  </si>
  <si>
    <t>乐泰</t>
  </si>
  <si>
    <t>罐</t>
  </si>
  <si>
    <t>锐鹰</t>
  </si>
  <si>
    <t>2018AQ02-8</t>
  </si>
  <si>
    <t>2018AQ02-7</t>
  </si>
  <si>
    <t>2018AQ02-5</t>
  </si>
  <si>
    <t>2018AQ02-3</t>
  </si>
  <si>
    <t>2018AQ02-4</t>
  </si>
  <si>
    <t>2018AQ02-6</t>
  </si>
  <si>
    <t>2018AQ02-9</t>
  </si>
  <si>
    <t>2018AQ02-10</t>
  </si>
  <si>
    <t>2018AQ02-11</t>
  </si>
  <si>
    <t>2018AQ02-12</t>
  </si>
  <si>
    <t>2018AQ02-13</t>
  </si>
  <si>
    <t>2018AQ02-14</t>
  </si>
  <si>
    <t>2018AQ02-15</t>
  </si>
  <si>
    <t>2018AQ02-16</t>
  </si>
  <si>
    <t>2018AQ02-17</t>
  </si>
  <si>
    <t>2018AQ02-18</t>
  </si>
  <si>
    <t>2018AQ02-19</t>
  </si>
  <si>
    <t>2018AQ02-20</t>
  </si>
  <si>
    <t>2018AQ02-21</t>
  </si>
  <si>
    <t>2018AQ02-22</t>
  </si>
  <si>
    <t>2018AQ02-23</t>
  </si>
  <si>
    <t>2018AQ02-24</t>
  </si>
  <si>
    <t>2018AQ02-25</t>
  </si>
  <si>
    <t>2018AQ02-26</t>
  </si>
  <si>
    <t>2018AQ02-27</t>
  </si>
  <si>
    <t>2018AQ02-28</t>
  </si>
  <si>
    <t>2018AQ02-29</t>
  </si>
  <si>
    <t>2018AQ02-30</t>
  </si>
  <si>
    <t>高效电接触导电膏</t>
  </si>
  <si>
    <t>螺纹锁固剂</t>
  </si>
  <si>
    <t>瑞士EAO</t>
  </si>
  <si>
    <t>苏州西门子电器</t>
  </si>
  <si>
    <t>河北南皮铁路器材有限责任公司</t>
  </si>
  <si>
    <t>太原京丰</t>
  </si>
  <si>
    <t>双飞燕/罗技/微软</t>
  </si>
  <si>
    <t>秋叶原/安普/飞利浦</t>
  </si>
  <si>
    <t>备注</t>
    <phoneticPr fontId="10" type="noConversion"/>
  </si>
  <si>
    <t>附件2：</t>
    <phoneticPr fontId="10" type="noConversion"/>
  </si>
  <si>
    <t>用户需求书</t>
    <phoneticPr fontId="13" type="noConversion"/>
  </si>
  <si>
    <t>序
号</t>
    <phoneticPr fontId="13" type="noConversion"/>
  </si>
  <si>
    <t>货物名称</t>
    <phoneticPr fontId="13" type="noConversion"/>
  </si>
  <si>
    <t>1号线</t>
    <phoneticPr fontId="13" type="noConversion"/>
  </si>
  <si>
    <t>2号线</t>
    <phoneticPr fontId="13" type="noConversion"/>
  </si>
  <si>
    <t>总数量</t>
    <phoneticPr fontId="13" type="noConversion"/>
  </si>
  <si>
    <t>货期</t>
    <phoneticPr fontId="13" type="noConversion"/>
  </si>
  <si>
    <t>计划序号</t>
    <phoneticPr fontId="13" type="noConversion"/>
  </si>
  <si>
    <t>数量</t>
    <phoneticPr fontId="13" type="noConversion"/>
  </si>
  <si>
    <t>合计</t>
    <phoneticPr fontId="13" type="noConversion"/>
  </si>
  <si>
    <t>/</t>
    <phoneticPr fontId="13" type="noConversion"/>
  </si>
  <si>
    <t>性能参数要求</t>
  </si>
  <si>
    <t>A1\704\2-4-1-10，130V DC，黄色</t>
  </si>
  <si>
    <t>A1\704\2-5-1-20，130V DC，绿色</t>
  </si>
  <si>
    <t>A2/704/2-0-1-11，130V DC,黑色</t>
  </si>
  <si>
    <t>D\704\2-5，130V DC,绿色</t>
  </si>
  <si>
    <t>A1\704\2-5-1-11\H，130V DC，绿色</t>
  </si>
  <si>
    <t>乐泰243，中强度型，50ml/瓶，平均拆卸力矩（Nm）：7(正负3)，平均破坏力矩（Nm）:20(正负3)</t>
  </si>
  <si>
    <t>乐泰263，高强度型，50ml/瓶，平均拆卸力矩（Nm）：32(正负3)，平均破坏力矩（Nm）:22(正负3)</t>
  </si>
  <si>
    <t>DDG-A 高效电接触导电膏，颜色：黑色；净含量：500g</t>
  </si>
  <si>
    <t>传输方式：线缆
接口：USB
按键数：3按键
颜色：黑色</t>
  </si>
  <si>
    <t>传输方式：线缆
键盘标准：104键
接口：USB
颜色：黑色</t>
  </si>
  <si>
    <t>超五类非屏蔽</t>
  </si>
  <si>
    <t>8cm×10cm（长、宽允许超出原提报范围值不大于2cm）</t>
  </si>
  <si>
    <t>尺寸：400×450mm；
厚度：0.075mm；；
尺寸公差：±3mm左右；
材料结构：APET/CPP（半镀铝膜/聚丙烯流延薄膜）；
封口袋 :拉链袋；
包装：普通中性包装；
静电阻值：8-10Ω。</t>
  </si>
  <si>
    <t>2018AQ01-3</t>
  </si>
  <si>
    <t>2018AQ01-2</t>
  </si>
  <si>
    <t>2018AQ01-4</t>
  </si>
  <si>
    <t>2018AQ01-8</t>
  </si>
  <si>
    <t>2018AQ01-6</t>
  </si>
  <si>
    <t>2018AQ02-2</t>
  </si>
  <si>
    <t>2018AQ01-12</t>
  </si>
  <si>
    <t>2018AQ01-11</t>
  </si>
  <si>
    <t>2018AQ01-10</t>
  </si>
  <si>
    <t>2018AQ01-7</t>
  </si>
  <si>
    <t>2018AQ01-15</t>
  </si>
  <si>
    <t>2018AQ01-16</t>
  </si>
  <si>
    <t>2018AQ01-17</t>
  </si>
  <si>
    <t>2018AQ01-14</t>
  </si>
  <si>
    <t>2018AQ01-9</t>
  </si>
  <si>
    <t>2018AQ01-13</t>
  </si>
  <si>
    <t>鞍山市同鑫信号设备厂/
山东华建铁路能源设备有限公司/
德州龙昊铁路设备有限公司</t>
    <phoneticPr fontId="10" type="noConversion"/>
  </si>
  <si>
    <t>西安信号厂/
西安一信/
鞍山市同鑫信号设备厂</t>
    <phoneticPr fontId="10" type="noConversion"/>
  </si>
  <si>
    <t>西安信号厂/
西安一信</t>
    <phoneticPr fontId="10" type="noConversion"/>
  </si>
  <si>
    <t>太原京丰/
西安信号厂/
西安一信</t>
    <phoneticPr fontId="10" type="noConversion"/>
  </si>
  <si>
    <t>安普康/秋叶原/山泽</t>
    <phoneticPr fontId="10" type="noConversion"/>
  </si>
  <si>
    <t>60天</t>
    <phoneticPr fontId="10" type="noConversion"/>
  </si>
  <si>
    <t>30天</t>
    <phoneticPr fontId="10" type="noConversion"/>
  </si>
  <si>
    <t>注：</t>
    <phoneticPr fontId="13" type="noConversion"/>
  </si>
  <si>
    <t>△</t>
  </si>
  <si>
    <t>按样品</t>
  </si>
  <si>
    <t>全检</t>
    <phoneticPr fontId="10" type="noConversion"/>
  </si>
  <si>
    <t>参考品牌/生产厂家</t>
    <phoneticPr fontId="13" type="noConversion"/>
  </si>
  <si>
    <t>南宁轨道交通集团有限责任公司运营分公司2018年通号中心信号系统急需物资采购项目</t>
    <phoneticPr fontId="13" type="noConversion"/>
  </si>
  <si>
    <t>2018年通号中心信号系统急需物资采购项目技术需求及数量表</t>
    <phoneticPr fontId="13" type="noConversion"/>
  </si>
  <si>
    <t>1、本需求书中所列的各货物数量为预计采购数量，如有调整以采购人发出的交货通知为准。采购人有权根据实际使用情况及需求变更情况对未交货产品数量进行部分或全部调整，包括增加或减少，不论实际数量大于或低于预计数量，均按照双方谈判确认的单价执行。
2、交货期限：详见技术需求及数量表要求（合同签订生效后，按交货通知交货）。
3、交货地点：广西壮族自治区南宁市内指定地点。
4、质保期：12个月。
5、有保质期的货物，有效保质期须不少于整个保质期的2/3；无保质期的货物，须为交货时1年以内生产。如涉及到特殊货物，由双方协商决定。
6、付款方式：货到甲方指定地点验收合格后15天内甲方通知乙方开具一般纳税人增值税专用发票并按甲方要求提交请款材料，甲方收到有效发票及请款材料后60个工作日内支付交付货物95%的货款，剩余5%在全部货物质保期满且无质量异议60个工作日内一次性付清。
7、本项目货物的设计、制造必须符合中华人民共和国国家标准和相关行业标准及规定；这些标准必须是有关机构颁布的最新的标准；卖方应按国家规定提供相应的产品检验报告和合格证。
8、本需求书所要求的货物质量、交货期限、质保期、售后服务等是采购最低标准，具体内容由双方谈判确定，低于前述标准的将被拒绝。</t>
    <phoneticPr fontId="13" type="noConversion" alignment="distributed"/>
  </si>
  <si>
    <t>1.备注栏标有“△”的货物，交货时须提供原厂或授权经销商出具的原厂供货证明；
2.备注栏标有“按样品”的货物，供货前须按要求提供样品，并按确认后的样品供货；
3.备注栏标“全检”、的货物，交货时须提供检定/校准报告原件、本批货物计量器具检定/校准委托单（复印件），在货物上粘贴检定/校准合格标签；“全检”的货物须全部检定/校准。检定/校准委托方为“南宁轨道交通集团有限责任公司”，产生的所有费用已包含在项目报价中；出具检定/校准报告的机构须为有国家计量认证资质（CMA）的第三方机构。</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</si>
</sst>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43" formatCode="_ * #,##0.00_ ;_ * \-#,##0.00_ ;_ * &quot;-&quot;??_ ;_ @_ "/>
    <numFmt numFmtId="176" formatCode="0_ "/>
  </numFmts>
  <fonts count="21">
    <font>
      <sz val="11"/>
      <color theme="1"/>
      <name val="宋体"/>
      <charset val="134"/>
      <scheme val="minor"/>
    </font>
    <font>
      <b/>
      <sz val="18"/>
      <color theme="1"/>
      <name val="宋体"/>
      <family val="3"/>
      <charset val="134"/>
      <scheme val="minor"/>
    </font>
    <font>
      <sz val="10"/>
      <color theme="1"/>
      <name val="宋体"/>
      <family val="3"/>
      <charset val="134"/>
      <scheme val="minor"/>
    </font>
    <font>
      <sz val="10"/>
      <name val="宋体"/>
      <family val="3"/>
      <charset val="134"/>
      <scheme val="minor"/>
    </font>
    <font>
      <sz val="10"/>
      <color rgb="FFFF0000"/>
      <name val="宋体"/>
      <family val="3"/>
      <charset val="134"/>
      <scheme val="minor"/>
    </font>
    <font>
      <b/>
      <sz val="10"/>
      <color rgb="FFFF0000"/>
      <name val="宋体"/>
      <family val="3"/>
      <charset val="134"/>
      <scheme val="minor"/>
    </font>
    <font>
      <sz val="12"/>
      <name val="宋体"/>
      <family val="3"/>
      <charset val="134"/>
    </font>
    <font>
      <sz val="11"/>
      <color indexed="8"/>
      <name val="宋体"/>
      <family val="3"/>
      <charset val="134"/>
    </font>
    <font>
      <sz val="11"/>
      <color theme="1"/>
      <name val="宋体"/>
      <family val="3"/>
      <charset val="134"/>
      <scheme val="minor"/>
    </font>
    <font>
      <b/>
      <sz val="9"/>
      <name val="宋体"/>
      <family val="3"/>
      <charset val="134"/>
    </font>
    <font>
      <sz val="9"/>
      <name val="宋体"/>
      <family val="3"/>
      <charset val="134"/>
      <scheme val="minor"/>
    </font>
    <font>
      <sz val="9"/>
      <name val="宋体"/>
      <family val="3"/>
      <charset val="134"/>
      <scheme val="minor"/>
    </font>
    <font>
      <b/>
      <sz val="11"/>
      <name val="宋体"/>
      <family val="3"/>
      <charset val="134"/>
      <scheme val="minor"/>
    </font>
    <font>
      <sz val="9"/>
      <name val="宋体"/>
      <family val="2"/>
      <charset val="134"/>
      <scheme val="minor"/>
    </font>
    <font>
      <b/>
      <sz val="12"/>
      <name val="宋体"/>
      <family val="3"/>
      <charset val="134"/>
      <scheme val="minor"/>
    </font>
    <font>
      <sz val="11"/>
      <name val="宋体"/>
      <family val="3"/>
      <charset val="134"/>
      <scheme val="minor"/>
    </font>
    <font>
      <b/>
      <sz val="10"/>
      <color theme="1"/>
      <name val="宋体"/>
      <family val="3"/>
      <charset val="134"/>
      <scheme val="minor"/>
    </font>
    <font>
      <sz val="8"/>
      <color theme="1"/>
      <name val="宋体"/>
      <family val="3"/>
      <charset val="134"/>
      <scheme val="minor"/>
    </font>
    <font>
      <sz val="8"/>
      <name val="宋体"/>
      <family val="3"/>
      <charset val="134"/>
      <scheme val="minor"/>
    </font>
    <font>
      <b/>
      <sz val="8"/>
      <color theme="1"/>
      <name val="宋体"/>
      <family val="3"/>
      <charset val="134"/>
      <scheme val="minor"/>
    </font>
    <font>
      <sz val="8"/>
      <color rgb="FFFF0000"/>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diagonal/>
    </border>
  </borders>
  <cellStyleXfs count="15">
    <xf numFmtId="0" fontId="0" fillId="0" borderId="0">
      <alignment vertical="center"/>
    </xf>
    <xf numFmtId="43"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41" fontId="8" fillId="0" borderId="0" applyFont="0" applyFill="0" applyBorder="0" applyAlignment="0" applyProtection="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80">
    <xf numFmtId="0" fontId="0" fillId="0" borderId="0" xfId="0">
      <alignment vertical="center"/>
    </xf>
    <xf numFmtId="0" fontId="2" fillId="0" borderId="0" xfId="0" applyFont="1" applyAlignment="1">
      <alignment horizontal="center" vertical="center"/>
    </xf>
    <xf numFmtId="0" fontId="2" fillId="0" borderId="0" xfId="0" applyFont="1" applyFill="1">
      <alignment vertical="center"/>
    </xf>
    <xf numFmtId="0" fontId="0" fillId="2" borderId="0" xfId="0" applyFill="1">
      <alignment vertical="center"/>
    </xf>
    <xf numFmtId="0" fontId="0" fillId="0" borderId="0" xfId="0" applyAlignment="1">
      <alignment horizontal="center" vertical="center"/>
    </xf>
    <xf numFmtId="0" fontId="0" fillId="0" borderId="0" xfId="0" applyAlignment="1">
      <alignment vertical="center" wrapText="1"/>
    </xf>
    <xf numFmtId="43" fontId="0" fillId="0" borderId="0" xfId="1" applyFont="1">
      <alignment vertical="center"/>
    </xf>
    <xf numFmtId="43" fontId="0" fillId="0" borderId="0" xfId="1" applyNumberFormat="1" applyFont="1">
      <alignment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lignmen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vertical="top" wrapText="1"/>
    </xf>
    <xf numFmtId="0" fontId="4" fillId="0" borderId="1"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vertical="center" wrapText="1"/>
    </xf>
    <xf numFmtId="0" fontId="2" fillId="2" borderId="0" xfId="0" applyFont="1" applyFill="1">
      <alignment vertical="center"/>
    </xf>
    <xf numFmtId="0" fontId="2" fillId="3" borderId="1" xfId="0" applyFont="1" applyFill="1" applyBorder="1" applyAlignment="1">
      <alignment horizontal="center" vertical="center"/>
    </xf>
    <xf numFmtId="0" fontId="3" fillId="0" borderId="1" xfId="0" applyFont="1" applyFill="1" applyBorder="1" applyAlignment="1">
      <alignment horizontal="center" vertical="center"/>
    </xf>
    <xf numFmtId="43" fontId="3" fillId="0" borderId="1" xfId="1" applyFont="1" applyFill="1" applyBorder="1" applyAlignment="1">
      <alignment horizontal="center" vertical="center" wrapText="1"/>
    </xf>
    <xf numFmtId="9" fontId="3" fillId="0" borderId="1" xfId="2"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3"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lignment vertical="center"/>
    </xf>
    <xf numFmtId="43" fontId="4" fillId="0" borderId="1" xfId="1" applyFont="1" applyFill="1" applyBorder="1">
      <alignment vertical="center"/>
    </xf>
    <xf numFmtId="9" fontId="4" fillId="0" borderId="1" xfId="2" applyFont="1" applyFill="1" applyBorder="1">
      <alignment vertical="center"/>
    </xf>
    <xf numFmtId="43" fontId="4" fillId="0" borderId="1" xfId="1" applyNumberFormat="1" applyFont="1" applyFill="1" applyBorder="1">
      <alignment vertical="center"/>
    </xf>
    <xf numFmtId="43" fontId="2" fillId="2" borderId="0" xfId="1" applyFont="1" applyFill="1">
      <alignment vertical="center"/>
    </xf>
    <xf numFmtId="43" fontId="2" fillId="2" borderId="0" xfId="1" applyNumberFormat="1" applyFont="1" applyFill="1">
      <alignment vertical="center"/>
    </xf>
    <xf numFmtId="0" fontId="2" fillId="2" borderId="0" xfId="0" applyFont="1" applyFill="1" applyAlignment="1">
      <alignment horizontal="left" vertical="center"/>
    </xf>
    <xf numFmtId="0" fontId="0" fillId="2" borderId="0" xfId="0" applyFill="1" applyAlignment="1">
      <alignment horizontal="left" vertical="center"/>
    </xf>
    <xf numFmtId="43" fontId="0" fillId="2" borderId="0" xfId="1" applyFont="1" applyFill="1">
      <alignment vertical="center"/>
    </xf>
    <xf numFmtId="43" fontId="0" fillId="2" borderId="0" xfId="1" applyNumberFormat="1" applyFont="1" applyFill="1">
      <alignment vertical="center"/>
    </xf>
    <xf numFmtId="0" fontId="2" fillId="3" borderId="1" xfId="0" applyFont="1" applyFill="1" applyBorder="1" applyAlignment="1">
      <alignment horizontal="center" vertical="center" wrapText="1"/>
    </xf>
    <xf numFmtId="0" fontId="2" fillId="2" borderId="0" xfId="0" applyFont="1" applyFill="1" applyAlignment="1">
      <alignment horizontal="center" vertical="center"/>
    </xf>
    <xf numFmtId="0" fontId="12" fillId="0" borderId="0" xfId="0" applyFont="1" applyFill="1" applyAlignment="1">
      <alignment vertical="center" wrapText="1"/>
    </xf>
    <xf numFmtId="0" fontId="12"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2" borderId="0" xfId="0" applyFont="1" applyFill="1" applyAlignment="1">
      <alignment vertical="center" wrapText="1"/>
    </xf>
    <xf numFmtId="0" fontId="15" fillId="0" borderId="0" xfId="0" applyFont="1" applyFill="1" applyAlignment="1">
      <alignment vertical="center" wrapText="1"/>
    </xf>
    <xf numFmtId="0" fontId="8" fillId="0" borderId="0" xfId="0" applyFont="1" applyFill="1" applyAlignment="1">
      <alignment vertical="center" wrapText="1"/>
    </xf>
    <xf numFmtId="0" fontId="17" fillId="0" borderId="0" xfId="0" applyFont="1" applyFill="1" applyAlignment="1">
      <alignment vertical="center" wrapText="1"/>
    </xf>
    <xf numFmtId="0" fontId="17" fillId="4" borderId="1" xfId="0" applyFont="1" applyFill="1" applyBorder="1" applyAlignment="1">
      <alignment horizontal="center" vertical="center" wrapText="1"/>
    </xf>
    <xf numFmtId="0" fontId="17" fillId="0" borderId="0" xfId="0" applyFont="1" applyAlignment="1">
      <alignment horizontal="center" vertical="center" wrapText="1"/>
    </xf>
    <xf numFmtId="0" fontId="18" fillId="2" borderId="1" xfId="0" applyFont="1" applyFill="1" applyBorder="1" applyAlignment="1">
      <alignment horizontal="center" vertical="center"/>
    </xf>
    <xf numFmtId="0" fontId="17" fillId="2" borderId="1" xfId="0" applyFont="1" applyFill="1" applyBorder="1" applyAlignment="1">
      <alignment vertical="center" wrapText="1"/>
    </xf>
    <xf numFmtId="0" fontId="17" fillId="2" borderId="1" xfId="0" applyFont="1" applyFill="1" applyBorder="1" applyAlignment="1">
      <alignment horizontal="left" vertical="center"/>
    </xf>
    <xf numFmtId="0" fontId="18" fillId="2" borderId="1" xfId="0" applyFont="1" applyFill="1" applyBorder="1" applyAlignment="1">
      <alignment vertical="center"/>
    </xf>
    <xf numFmtId="0" fontId="18" fillId="2" borderId="1" xfId="0" applyFont="1" applyFill="1" applyBorder="1" applyAlignment="1">
      <alignment horizontal="left" vertical="center"/>
    </xf>
    <xf numFmtId="0" fontId="17" fillId="2" borderId="1"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19"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176" fontId="19" fillId="4" borderId="1" xfId="0" applyNumberFormat="1" applyFont="1" applyFill="1" applyBorder="1" applyAlignment="1">
      <alignment horizontal="center" vertical="center" wrapText="1"/>
    </xf>
    <xf numFmtId="0" fontId="19" fillId="0" borderId="0" xfId="0" applyFont="1" applyAlignment="1">
      <alignment vertical="center" wrapText="1"/>
    </xf>
    <xf numFmtId="0" fontId="18" fillId="2" borderId="0" xfId="0" applyFont="1" applyFill="1" applyAlignment="1">
      <alignment horizontal="center" vertical="center"/>
    </xf>
    <xf numFmtId="0" fontId="17" fillId="2" borderId="0" xfId="0" applyFont="1" applyFill="1" applyAlignment="1">
      <alignment vertical="center" wrapText="1"/>
    </xf>
    <xf numFmtId="0" fontId="17" fillId="2" borderId="0" xfId="0" applyFont="1" applyFill="1" applyAlignment="1">
      <alignment vertical="center"/>
    </xf>
    <xf numFmtId="0" fontId="18" fillId="2" borderId="0" xfId="0" applyFont="1" applyFill="1" applyAlignment="1">
      <alignment vertical="center"/>
    </xf>
    <xf numFmtId="0" fontId="17" fillId="2" borderId="0" xfId="0" applyFont="1" applyFill="1" applyAlignment="1">
      <alignment horizontal="left" vertical="center"/>
    </xf>
    <xf numFmtId="0" fontId="18" fillId="2" borderId="0" xfId="0" applyFont="1" applyFill="1" applyAlignment="1">
      <alignment horizontal="left" vertical="center"/>
    </xf>
    <xf numFmtId="0" fontId="17" fillId="2" borderId="0" xfId="0" applyFont="1" applyFill="1" applyAlignment="1">
      <alignment horizontal="center" vertical="center"/>
    </xf>
    <xf numFmtId="0" fontId="18" fillId="2" borderId="1" xfId="0" applyFont="1" applyFill="1" applyBorder="1" applyAlignment="1">
      <alignment vertical="center" wrapText="1"/>
    </xf>
    <xf numFmtId="0" fontId="19" fillId="0" borderId="0" xfId="0" applyFont="1" applyFill="1" applyAlignment="1">
      <alignment horizontal="left" vertical="center" wrapText="1"/>
    </xf>
    <xf numFmtId="0" fontId="20" fillId="0" borderId="0" xfId="0" applyFont="1" applyFill="1" applyBorder="1" applyAlignment="1">
      <alignment vertical="center" wrapText="1"/>
    </xf>
    <xf numFmtId="0" fontId="19" fillId="0" borderId="0" xfId="0" applyFont="1" applyBorder="1" applyAlignment="1">
      <alignment vertical="center" wrapText="1"/>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17" fillId="4" borderId="1"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15">
    <cellStyle name="_ET_STYLE_NoName_00_" xfId="3"/>
    <cellStyle name="0,0_x000d__x000a_NA_x000d__x000a_" xfId="4"/>
    <cellStyle name="0,0_x000d__x000a_NA_x000d__x000a_ 2" xfId="11"/>
    <cellStyle name="百分比" xfId="2" builtinId="5"/>
    <cellStyle name="常规" xfId="0" builtinId="0"/>
    <cellStyle name="常规 10" xfId="9"/>
    <cellStyle name="常规 2 2 3" xfId="6"/>
    <cellStyle name="常规 2 3 2" xfId="10"/>
    <cellStyle name="常规 3" xfId="12"/>
    <cellStyle name="常规 3 2" xfId="8"/>
    <cellStyle name="常规 5" xfId="13"/>
    <cellStyle name="千位分隔" xfId="1" builtinId="3"/>
    <cellStyle name="千位分隔[0] 2" xfId="7"/>
    <cellStyle name="样式 1" xfId="14"/>
    <cellStyle name="样式 1 2" xfId="5"/>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pn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1</xdr:row>
      <xdr:rowOff>0</xdr:rowOff>
    </xdr:to>
    <xdr:pic>
      <xdr:nvPicPr>
        <xdr:cNvPr id="2" name="图片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09625" cy="571500"/>
        </a:xfrm>
        <a:prstGeom prst="rect">
          <a:avLst/>
        </a:prstGeom>
      </xdr:spPr>
    </xdr:pic>
    <xdr:clientData/>
  </xdr:twoCellAnchor>
  <xdr:twoCellAnchor editAs="oneCell">
    <xdr:from>
      <xdr:col>0</xdr:col>
      <xdr:colOff>0</xdr:colOff>
      <xdr:row>0</xdr:row>
      <xdr:rowOff>0</xdr:rowOff>
    </xdr:from>
    <xdr:to>
      <xdr:col>1</xdr:col>
      <xdr:colOff>247650</xdr:colOff>
      <xdr:row>1</xdr:row>
      <xdr:rowOff>0</xdr:rowOff>
    </xdr:to>
    <xdr:pic>
      <xdr:nvPicPr>
        <xdr:cNvPr id="3" name="图片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5250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1</xdr:row>
      <xdr:rowOff>0</xdr:rowOff>
    </xdr:to>
    <xdr:pic>
      <xdr:nvPicPr>
        <xdr:cNvPr id="2" name="图片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09625" cy="571500"/>
        </a:xfrm>
        <a:prstGeom prst="rect">
          <a:avLst/>
        </a:prstGeom>
      </xdr:spPr>
    </xdr:pic>
    <xdr:clientData/>
  </xdr:twoCellAnchor>
  <xdr:twoCellAnchor editAs="oneCell">
    <xdr:from>
      <xdr:col>0</xdr:col>
      <xdr:colOff>0</xdr:colOff>
      <xdr:row>0</xdr:row>
      <xdr:rowOff>0</xdr:rowOff>
    </xdr:from>
    <xdr:to>
      <xdr:col>1</xdr:col>
      <xdr:colOff>247650</xdr:colOff>
      <xdr:row>1</xdr:row>
      <xdr:rowOff>0</xdr:rowOff>
    </xdr:to>
    <xdr:pic>
      <xdr:nvPicPr>
        <xdr:cNvPr id="3" name="图片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52500"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66675</xdr:colOff>
      <xdr:row>3</xdr:row>
      <xdr:rowOff>76200</xdr:rowOff>
    </xdr:from>
    <xdr:to>
      <xdr:col>10</xdr:col>
      <xdr:colOff>914400</xdr:colOff>
      <xdr:row>3</xdr:row>
      <xdr:rowOff>721862</xdr:rowOff>
    </xdr:to>
    <xdr:pic>
      <xdr:nvPicPr>
        <xdr:cNvPr id="3" name="图片 2" descr="lADPBbCc1fgj7M7NBIDNA2A_864_1152"/>
        <xdr:cNvPicPr>
          <a:picLocks noChangeAspect="1"/>
        </xdr:cNvPicPr>
      </xdr:nvPicPr>
      <xdr:blipFill>
        <a:blip xmlns:r="http://schemas.openxmlformats.org/officeDocument/2006/relationships" r:embed="rId1"/>
        <a:stretch>
          <a:fillRect/>
        </a:stretch>
      </xdr:blipFill>
      <xdr:spPr>
        <a:xfrm flipV="1">
          <a:off x="9029700" y="895350"/>
          <a:ext cx="847725" cy="645662"/>
        </a:xfrm>
        <a:prstGeom prst="rect">
          <a:avLst/>
        </a:prstGeom>
      </xdr:spPr>
    </xdr:pic>
    <xdr:clientData/>
  </xdr:twoCellAnchor>
  <xdr:twoCellAnchor>
    <xdr:from>
      <xdr:col>10</xdr:col>
      <xdr:colOff>114301</xdr:colOff>
      <xdr:row>4</xdr:row>
      <xdr:rowOff>46161</xdr:rowOff>
    </xdr:from>
    <xdr:to>
      <xdr:col>10</xdr:col>
      <xdr:colOff>876301</xdr:colOff>
      <xdr:row>4</xdr:row>
      <xdr:rowOff>798635</xdr:rowOff>
    </xdr:to>
    <xdr:pic>
      <xdr:nvPicPr>
        <xdr:cNvPr id="5" name="图片 4" descr="lADPBbCc1fgYS3HNEgDNDYA_3456_4608"/>
        <xdr:cNvPicPr>
          <a:picLocks noChangeAspect="1"/>
        </xdr:cNvPicPr>
      </xdr:nvPicPr>
      <xdr:blipFill>
        <a:blip xmlns:r="http://schemas.openxmlformats.org/officeDocument/2006/relationships" r:embed="rId2"/>
        <a:stretch>
          <a:fillRect/>
        </a:stretch>
      </xdr:blipFill>
      <xdr:spPr>
        <a:xfrm>
          <a:off x="1828801" y="1702046"/>
          <a:ext cx="762000" cy="752474"/>
        </a:xfrm>
        <a:prstGeom prst="rect">
          <a:avLst/>
        </a:prstGeom>
      </xdr:spPr>
    </xdr:pic>
    <xdr:clientData/>
  </xdr:twoCellAnchor>
  <xdr:twoCellAnchor>
    <xdr:from>
      <xdr:col>10</xdr:col>
      <xdr:colOff>36634</xdr:colOff>
      <xdr:row>6</xdr:row>
      <xdr:rowOff>43961</xdr:rowOff>
    </xdr:from>
    <xdr:to>
      <xdr:col>10</xdr:col>
      <xdr:colOff>931869</xdr:colOff>
      <xdr:row>6</xdr:row>
      <xdr:rowOff>696057</xdr:rowOff>
    </xdr:to>
    <xdr:pic>
      <xdr:nvPicPr>
        <xdr:cNvPr id="6" name="图片 5" descr="lADPBbCc1fgh743NBIDNA2A_864_1152"/>
        <xdr:cNvPicPr>
          <a:picLocks noChangeAspect="1"/>
        </xdr:cNvPicPr>
      </xdr:nvPicPr>
      <xdr:blipFill>
        <a:blip xmlns:r="http://schemas.openxmlformats.org/officeDocument/2006/relationships" r:embed="rId3"/>
        <a:stretch>
          <a:fillRect/>
        </a:stretch>
      </xdr:blipFill>
      <xdr:spPr>
        <a:xfrm>
          <a:off x="1751134" y="2820865"/>
          <a:ext cx="895235" cy="652096"/>
        </a:xfrm>
        <a:prstGeom prst="rect">
          <a:avLst/>
        </a:prstGeom>
      </xdr:spPr>
    </xdr:pic>
    <xdr:clientData/>
  </xdr:twoCellAnchor>
  <xdr:twoCellAnchor>
    <xdr:from>
      <xdr:col>10</xdr:col>
      <xdr:colOff>36635</xdr:colOff>
      <xdr:row>8</xdr:row>
      <xdr:rowOff>36634</xdr:rowOff>
    </xdr:from>
    <xdr:to>
      <xdr:col>10</xdr:col>
      <xdr:colOff>931938</xdr:colOff>
      <xdr:row>8</xdr:row>
      <xdr:rowOff>710711</xdr:rowOff>
    </xdr:to>
    <xdr:pic>
      <xdr:nvPicPr>
        <xdr:cNvPr id="7" name="图片 6" descr="IMG20180629094259"/>
        <xdr:cNvPicPr>
          <a:picLocks noChangeAspect="1"/>
        </xdr:cNvPicPr>
      </xdr:nvPicPr>
      <xdr:blipFill>
        <a:blip xmlns:r="http://schemas.openxmlformats.org/officeDocument/2006/relationships" r:embed="rId4"/>
        <a:stretch>
          <a:fillRect/>
        </a:stretch>
      </xdr:blipFill>
      <xdr:spPr>
        <a:xfrm flipV="1">
          <a:off x="1751135" y="3824653"/>
          <a:ext cx="895303" cy="674077"/>
        </a:xfrm>
        <a:prstGeom prst="rect">
          <a:avLst/>
        </a:prstGeom>
      </xdr:spPr>
    </xdr:pic>
    <xdr:clientData/>
  </xdr:twoCellAnchor>
  <xdr:twoCellAnchor>
    <xdr:from>
      <xdr:col>10</xdr:col>
      <xdr:colOff>21981</xdr:colOff>
      <xdr:row>9</xdr:row>
      <xdr:rowOff>51289</xdr:rowOff>
    </xdr:from>
    <xdr:to>
      <xdr:col>10</xdr:col>
      <xdr:colOff>951091</xdr:colOff>
      <xdr:row>9</xdr:row>
      <xdr:rowOff>710713</xdr:rowOff>
    </xdr:to>
    <xdr:pic>
      <xdr:nvPicPr>
        <xdr:cNvPr id="9" name="图片 8" descr="lADPBbCc1fgh7a7NBIDNA2A_864_1152"/>
        <xdr:cNvPicPr>
          <a:picLocks noChangeAspect="1"/>
        </xdr:cNvPicPr>
      </xdr:nvPicPr>
      <xdr:blipFill>
        <a:blip xmlns:r="http://schemas.openxmlformats.org/officeDocument/2006/relationships" r:embed="rId5"/>
        <a:stretch>
          <a:fillRect/>
        </a:stretch>
      </xdr:blipFill>
      <xdr:spPr>
        <a:xfrm>
          <a:off x="1736481" y="4579327"/>
          <a:ext cx="929110" cy="659424"/>
        </a:xfrm>
        <a:prstGeom prst="rect">
          <a:avLst/>
        </a:prstGeom>
      </xdr:spPr>
    </xdr:pic>
    <xdr:clientData/>
  </xdr:twoCellAnchor>
  <xdr:twoCellAnchor>
    <xdr:from>
      <xdr:col>10</xdr:col>
      <xdr:colOff>161194</xdr:colOff>
      <xdr:row>23</xdr:row>
      <xdr:rowOff>29308</xdr:rowOff>
    </xdr:from>
    <xdr:to>
      <xdr:col>10</xdr:col>
      <xdr:colOff>813290</xdr:colOff>
      <xdr:row>23</xdr:row>
      <xdr:rowOff>1333500</xdr:rowOff>
    </xdr:to>
    <xdr:pic>
      <xdr:nvPicPr>
        <xdr:cNvPr id="11" name="图片 10" descr="C:\Users\HP\AppData\Roaming\Tencent\Users\39986881\QQ\WinTemp\RichOle\$(CH4P4DTHCO`3GKJD1}(OB.pn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875694" y="11715750"/>
          <a:ext cx="652096" cy="1304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21981</xdr:colOff>
      <xdr:row>29</xdr:row>
      <xdr:rowOff>58616</xdr:rowOff>
    </xdr:from>
    <xdr:to>
      <xdr:col>10</xdr:col>
      <xdr:colOff>941988</xdr:colOff>
      <xdr:row>29</xdr:row>
      <xdr:rowOff>967154</xdr:rowOff>
    </xdr:to>
    <xdr:pic>
      <xdr:nvPicPr>
        <xdr:cNvPr id="13" name="图片 12" descr="IMG_20180702_101600_[B@29a6bf3"/>
        <xdr:cNvPicPr>
          <a:picLocks noChangeAspect="1"/>
        </xdr:cNvPicPr>
      </xdr:nvPicPr>
      <xdr:blipFill>
        <a:blip xmlns:r="http://schemas.openxmlformats.org/officeDocument/2006/relationships" r:embed="rId7"/>
        <a:stretch>
          <a:fillRect/>
        </a:stretch>
      </xdr:blipFill>
      <xdr:spPr>
        <a:xfrm>
          <a:off x="1736481" y="15804174"/>
          <a:ext cx="920007" cy="908538"/>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
  <sheetViews>
    <sheetView workbookViewId="0">
      <selection sqref="A1:Y1"/>
    </sheetView>
  </sheetViews>
  <sheetFormatPr defaultColWidth="9" defaultRowHeight="13.5"/>
  <cols>
    <col min="1" max="1" width="9.25" style="4" customWidth="1"/>
    <col min="2" max="2" width="8" customWidth="1"/>
    <col min="3" max="3" width="12.625" customWidth="1"/>
    <col min="4" max="4" width="15" customWidth="1"/>
    <col min="5" max="5" width="14.375" style="5" customWidth="1"/>
    <col min="6" max="6" width="19" style="5" customWidth="1"/>
    <col min="7" max="7" width="51.75" style="5" customWidth="1"/>
    <col min="8" max="8" width="5.25" style="4" customWidth="1"/>
    <col min="9" max="9" width="8" style="4" customWidth="1"/>
    <col min="10" max="10" width="11.75" style="4" customWidth="1"/>
    <col min="11" max="11" width="9" style="4"/>
    <col min="12" max="12" width="14.125" customWidth="1"/>
    <col min="13" max="13" width="13.75" customWidth="1"/>
    <col min="14" max="14" width="11.5" style="6" customWidth="1"/>
    <col min="15" max="15" width="4.75" customWidth="1"/>
    <col min="16" max="16" width="13.625" style="7" customWidth="1"/>
    <col min="17" max="17" width="22.75" customWidth="1"/>
    <col min="18" max="18" width="16.25" customWidth="1"/>
    <col min="19" max="19" width="17.375" style="4" customWidth="1"/>
    <col min="20" max="20" width="7.375" style="4" customWidth="1"/>
    <col min="21" max="21" width="9" style="4"/>
    <col min="22" max="22" width="10.5" style="4" customWidth="1"/>
    <col min="23" max="23" width="9" style="4"/>
    <col min="24" max="24" width="13.375" style="4" customWidth="1"/>
    <col min="25" max="25" width="15.25" style="4" customWidth="1"/>
  </cols>
  <sheetData>
    <row r="1" spans="1:25" ht="45" customHeight="1">
      <c r="A1" s="72" t="s">
        <v>0</v>
      </c>
      <c r="B1" s="72"/>
      <c r="C1" s="72"/>
      <c r="D1" s="72"/>
      <c r="E1" s="72"/>
      <c r="F1" s="72"/>
      <c r="G1" s="72"/>
      <c r="H1" s="72"/>
      <c r="I1" s="72"/>
      <c r="J1" s="72"/>
      <c r="K1" s="72"/>
      <c r="L1" s="72"/>
      <c r="M1" s="72"/>
      <c r="N1" s="72"/>
      <c r="O1" s="72"/>
      <c r="P1" s="72"/>
      <c r="Q1" s="72"/>
      <c r="R1" s="72"/>
      <c r="S1" s="72"/>
      <c r="T1" s="72"/>
      <c r="U1" s="72"/>
      <c r="V1" s="72"/>
      <c r="W1" s="72"/>
      <c r="X1" s="72"/>
      <c r="Y1" s="72"/>
    </row>
    <row r="2" spans="1:25" ht="33" customHeight="1">
      <c r="A2" s="8"/>
      <c r="B2" s="9"/>
      <c r="C2" s="9"/>
      <c r="D2" s="9" t="s">
        <v>1</v>
      </c>
      <c r="E2" s="73" t="s">
        <v>2</v>
      </c>
      <c r="F2" s="73"/>
      <c r="G2" s="9" t="s">
        <v>3</v>
      </c>
      <c r="H2" s="8"/>
      <c r="I2" s="8"/>
      <c r="J2" s="8"/>
      <c r="K2" s="8"/>
      <c r="L2" s="8"/>
      <c r="M2" s="8"/>
      <c r="N2" s="8"/>
      <c r="O2" s="8"/>
      <c r="P2" s="8"/>
      <c r="Q2" s="8"/>
      <c r="R2" s="8"/>
      <c r="S2" s="8"/>
      <c r="T2" s="8"/>
      <c r="U2" s="8"/>
      <c r="V2" s="8"/>
      <c r="W2" s="8"/>
      <c r="X2" s="8"/>
      <c r="Y2" s="8"/>
    </row>
    <row r="3" spans="1:25" s="1" customFormat="1" ht="30" customHeight="1">
      <c r="A3" s="10" t="s">
        <v>4</v>
      </c>
      <c r="B3" s="10" t="s">
        <v>5</v>
      </c>
      <c r="C3" s="11" t="s">
        <v>6</v>
      </c>
      <c r="D3" s="10" t="s">
        <v>7</v>
      </c>
      <c r="E3" s="12" t="s">
        <v>8</v>
      </c>
      <c r="F3" s="12" t="s">
        <v>9</v>
      </c>
      <c r="G3" s="12" t="s">
        <v>10</v>
      </c>
      <c r="H3" s="10" t="s">
        <v>11</v>
      </c>
      <c r="I3" s="10" t="s">
        <v>12</v>
      </c>
      <c r="J3" s="21" t="s">
        <v>13</v>
      </c>
      <c r="K3" s="10" t="s">
        <v>14</v>
      </c>
      <c r="L3" s="10" t="s">
        <v>15</v>
      </c>
      <c r="M3" s="22" t="s">
        <v>16</v>
      </c>
      <c r="N3" s="23" t="s">
        <v>17</v>
      </c>
      <c r="O3" s="24" t="s">
        <v>18</v>
      </c>
      <c r="P3" s="23" t="s">
        <v>19</v>
      </c>
      <c r="Q3" s="10" t="s">
        <v>20</v>
      </c>
      <c r="R3" s="38" t="s">
        <v>21</v>
      </c>
      <c r="S3" s="38" t="s">
        <v>22</v>
      </c>
      <c r="T3" s="12" t="s">
        <v>23</v>
      </c>
      <c r="U3" s="12" t="s">
        <v>24</v>
      </c>
      <c r="V3" s="10" t="s">
        <v>25</v>
      </c>
      <c r="W3" s="10" t="s">
        <v>26</v>
      </c>
      <c r="X3" s="10" t="s">
        <v>27</v>
      </c>
      <c r="Y3" s="10" t="s">
        <v>28</v>
      </c>
    </row>
    <row r="4" spans="1:25" s="2" customFormat="1" ht="64.5" customHeight="1">
      <c r="A4" s="11">
        <v>1</v>
      </c>
      <c r="B4" s="13"/>
      <c r="C4" s="14" t="s">
        <v>29</v>
      </c>
      <c r="D4" s="14" t="s">
        <v>30</v>
      </c>
      <c r="E4" s="15" t="s">
        <v>31</v>
      </c>
      <c r="G4" s="16" t="s">
        <v>32</v>
      </c>
      <c r="H4" s="14" t="s">
        <v>33</v>
      </c>
      <c r="I4" s="25">
        <v>8</v>
      </c>
      <c r="J4" s="26">
        <v>15</v>
      </c>
      <c r="K4" s="27" t="s">
        <v>34</v>
      </c>
      <c r="L4" s="28" t="s">
        <v>35</v>
      </c>
      <c r="M4" s="28"/>
      <c r="N4" s="29">
        <v>500</v>
      </c>
      <c r="O4" s="30">
        <v>0.17</v>
      </c>
      <c r="P4" s="31">
        <f>+N4*I4*1.17</f>
        <v>4680</v>
      </c>
      <c r="Q4" s="28"/>
      <c r="R4" s="28" t="s">
        <v>36</v>
      </c>
      <c r="S4" s="14"/>
      <c r="T4" s="14" t="s">
        <v>1</v>
      </c>
      <c r="U4" s="14" t="s">
        <v>37</v>
      </c>
      <c r="V4" s="14" t="s">
        <v>38</v>
      </c>
      <c r="W4" s="14" t="s">
        <v>39</v>
      </c>
      <c r="X4" s="14" t="s">
        <v>40</v>
      </c>
      <c r="Y4" s="14">
        <v>13577164596</v>
      </c>
    </row>
    <row r="5" spans="1:25" s="2" customFormat="1" ht="76.5" customHeight="1">
      <c r="A5" s="11">
        <v>2</v>
      </c>
      <c r="B5" s="13"/>
      <c r="C5" s="14" t="s">
        <v>41</v>
      </c>
      <c r="D5" s="14" t="s">
        <v>42</v>
      </c>
      <c r="E5" s="15" t="s">
        <v>43</v>
      </c>
      <c r="F5" s="17" t="s">
        <v>44</v>
      </c>
      <c r="G5" s="15" t="s">
        <v>45</v>
      </c>
      <c r="H5" s="14" t="s">
        <v>46</v>
      </c>
      <c r="I5" s="25">
        <v>1</v>
      </c>
      <c r="J5" s="26"/>
      <c r="K5" s="27" t="s">
        <v>47</v>
      </c>
      <c r="L5" s="28" t="s">
        <v>35</v>
      </c>
      <c r="M5" s="28"/>
      <c r="N5" s="29">
        <v>88000</v>
      </c>
      <c r="O5" s="30">
        <v>0.17</v>
      </c>
      <c r="P5" s="31">
        <f>+N5*I5*1.17</f>
        <v>102960</v>
      </c>
      <c r="Q5" s="28"/>
      <c r="R5" s="28"/>
      <c r="S5" s="17" t="s">
        <v>48</v>
      </c>
      <c r="T5" s="14" t="s">
        <v>1</v>
      </c>
      <c r="U5" s="14" t="s">
        <v>37</v>
      </c>
      <c r="V5" s="14" t="s">
        <v>38</v>
      </c>
      <c r="W5" s="14" t="s">
        <v>39</v>
      </c>
      <c r="X5" s="14" t="s">
        <v>40</v>
      </c>
      <c r="Y5" s="14">
        <v>13577164596</v>
      </c>
    </row>
    <row r="6" spans="1:25" s="2" customFormat="1" ht="62.25" customHeight="1">
      <c r="A6" s="11">
        <v>3</v>
      </c>
      <c r="B6" s="13"/>
      <c r="C6" s="14" t="s">
        <v>49</v>
      </c>
      <c r="D6" s="14" t="s">
        <v>50</v>
      </c>
      <c r="E6" s="15" t="s">
        <v>51</v>
      </c>
      <c r="F6" s="15"/>
      <c r="G6" s="15" t="s">
        <v>52</v>
      </c>
      <c r="H6" s="14" t="s">
        <v>53</v>
      </c>
      <c r="I6" s="25">
        <v>25</v>
      </c>
      <c r="J6" s="26">
        <v>25</v>
      </c>
      <c r="K6" s="27" t="s">
        <v>54</v>
      </c>
      <c r="L6" s="28" t="s">
        <v>35</v>
      </c>
      <c r="M6" s="28"/>
      <c r="N6" s="29">
        <v>30</v>
      </c>
      <c r="O6" s="30">
        <v>0.17</v>
      </c>
      <c r="P6" s="31">
        <f>+N6*I6*1.17</f>
        <v>877.5</v>
      </c>
      <c r="Q6" s="28"/>
      <c r="R6" s="28"/>
      <c r="S6" s="14"/>
      <c r="T6" s="14" t="s">
        <v>1</v>
      </c>
      <c r="U6" s="14" t="s">
        <v>37</v>
      </c>
      <c r="V6" s="14" t="s">
        <v>38</v>
      </c>
      <c r="W6" s="14" t="s">
        <v>39</v>
      </c>
      <c r="X6" s="14" t="s">
        <v>40</v>
      </c>
      <c r="Y6" s="14">
        <v>13577164596</v>
      </c>
    </row>
    <row r="7" spans="1:25" s="3" customFormat="1">
      <c r="A7" s="18"/>
      <c r="E7" s="19"/>
      <c r="F7" s="20"/>
      <c r="G7" s="19"/>
      <c r="H7" s="18"/>
      <c r="I7" s="18"/>
      <c r="J7" s="18"/>
      <c r="K7" s="18"/>
      <c r="L7" s="20"/>
      <c r="M7" s="20"/>
      <c r="N7" s="32"/>
      <c r="O7" s="20"/>
      <c r="P7" s="33">
        <f>SUM(P4:P6)</f>
        <v>108517.5</v>
      </c>
      <c r="Q7" s="20"/>
      <c r="R7" s="20"/>
      <c r="S7" s="39"/>
      <c r="T7" s="39"/>
      <c r="U7" s="39"/>
      <c r="V7" s="39"/>
      <c r="W7" s="39"/>
      <c r="X7" s="39"/>
      <c r="Y7" s="39"/>
    </row>
    <row r="8" spans="1:25" s="3" customFormat="1">
      <c r="A8" s="18"/>
      <c r="E8" s="19"/>
      <c r="F8" s="20"/>
      <c r="G8" s="19"/>
      <c r="H8" s="18"/>
      <c r="I8" s="18"/>
      <c r="J8" s="18"/>
      <c r="K8" s="18"/>
      <c r="L8" s="20"/>
      <c r="M8" s="20"/>
      <c r="N8" s="32"/>
      <c r="O8" s="20"/>
      <c r="P8" s="33"/>
      <c r="Q8" s="20"/>
      <c r="R8" s="20"/>
      <c r="S8" s="39"/>
      <c r="T8" s="39"/>
      <c r="U8" s="39"/>
      <c r="V8" s="39"/>
      <c r="W8" s="39"/>
      <c r="X8" s="39"/>
      <c r="Y8" s="39"/>
    </row>
    <row r="9" spans="1:25" s="3" customFormat="1">
      <c r="A9" s="18"/>
      <c r="E9" s="19"/>
      <c r="F9" s="20" t="s">
        <v>55</v>
      </c>
      <c r="G9" s="19"/>
      <c r="H9" s="18"/>
      <c r="I9" s="18"/>
      <c r="J9" s="18"/>
      <c r="K9" s="34" t="s">
        <v>56</v>
      </c>
      <c r="M9" s="20"/>
      <c r="N9" s="32"/>
      <c r="O9" s="20"/>
      <c r="P9" s="33"/>
      <c r="Q9" s="20"/>
      <c r="R9" s="20"/>
      <c r="S9" s="39"/>
      <c r="T9" s="39"/>
      <c r="U9" s="39"/>
      <c r="V9" s="39"/>
      <c r="W9" s="39"/>
      <c r="X9" s="39"/>
      <c r="Y9" s="39"/>
    </row>
    <row r="10" spans="1:25" s="3" customFormat="1">
      <c r="A10" s="18"/>
      <c r="E10" s="19"/>
      <c r="F10" s="20"/>
      <c r="G10" s="19"/>
      <c r="H10" s="18"/>
      <c r="I10" s="18"/>
      <c r="J10" s="18"/>
      <c r="K10" s="35"/>
      <c r="M10" s="20"/>
      <c r="N10" s="32"/>
      <c r="O10" s="20"/>
      <c r="P10" s="33"/>
      <c r="Q10" s="20"/>
      <c r="S10" s="39"/>
      <c r="T10" s="39"/>
      <c r="U10" s="39"/>
      <c r="V10" s="39"/>
      <c r="W10" s="39"/>
      <c r="X10" s="39"/>
      <c r="Y10" s="39"/>
    </row>
    <row r="11" spans="1:25" s="3" customFormat="1">
      <c r="A11" s="18"/>
      <c r="E11" s="19"/>
      <c r="F11" s="20"/>
      <c r="G11" s="19"/>
      <c r="H11" s="18"/>
      <c r="I11" s="18"/>
      <c r="J11" s="18"/>
      <c r="K11" s="34"/>
      <c r="M11" s="20"/>
      <c r="N11" s="32"/>
      <c r="O11" s="20"/>
      <c r="P11" s="33"/>
      <c r="Q11" s="20"/>
      <c r="S11" s="39"/>
      <c r="T11" s="39"/>
      <c r="U11" s="39"/>
      <c r="V11" s="39"/>
      <c r="W11" s="39"/>
      <c r="X11" s="39"/>
      <c r="Y11" s="39"/>
    </row>
    <row r="12" spans="1:25" s="3" customFormat="1">
      <c r="A12" s="18"/>
      <c r="E12" s="19"/>
      <c r="F12" s="20"/>
      <c r="G12" s="19"/>
      <c r="H12" s="18"/>
      <c r="I12" s="18"/>
      <c r="J12" s="18"/>
      <c r="K12" s="34"/>
      <c r="M12" s="20"/>
      <c r="N12" s="32"/>
      <c r="O12" s="20"/>
      <c r="P12" s="33"/>
      <c r="Q12" s="20"/>
      <c r="S12" s="39"/>
      <c r="T12" s="39"/>
      <c r="U12" s="39"/>
      <c r="V12" s="39"/>
      <c r="W12" s="39"/>
      <c r="X12" s="39"/>
      <c r="Y12" s="39"/>
    </row>
    <row r="13" spans="1:25" s="3" customFormat="1">
      <c r="A13" s="18"/>
      <c r="E13" s="19"/>
      <c r="F13" s="20"/>
      <c r="G13" s="19"/>
      <c r="H13" s="18"/>
      <c r="I13" s="18"/>
      <c r="J13" s="18"/>
      <c r="K13" s="34"/>
      <c r="M13" s="20"/>
      <c r="N13" s="32"/>
      <c r="O13" s="20"/>
      <c r="P13" s="33"/>
      <c r="Q13" s="20"/>
      <c r="S13" s="39"/>
      <c r="T13" s="39"/>
      <c r="U13" s="39"/>
      <c r="V13" s="39"/>
      <c r="W13" s="39"/>
      <c r="X13" s="39"/>
      <c r="Y13" s="39"/>
    </row>
    <row r="14" spans="1:25" s="3" customFormat="1">
      <c r="A14" s="18"/>
      <c r="E14" s="19"/>
      <c r="F14" s="20" t="s">
        <v>57</v>
      </c>
      <c r="G14" s="19"/>
      <c r="H14" s="18"/>
      <c r="I14" s="18"/>
      <c r="J14" s="18"/>
      <c r="K14" s="34" t="s">
        <v>58</v>
      </c>
      <c r="M14" s="20"/>
      <c r="N14" s="32"/>
      <c r="O14" s="20"/>
      <c r="P14" s="33"/>
      <c r="Q14" s="20"/>
      <c r="S14" s="39"/>
      <c r="T14" s="39"/>
      <c r="U14" s="39"/>
      <c r="V14" s="39"/>
      <c r="W14" s="39"/>
      <c r="X14" s="39"/>
      <c r="Y14" s="39"/>
    </row>
    <row r="15" spans="1:25" s="3" customFormat="1">
      <c r="A15" s="18"/>
      <c r="E15" s="19"/>
      <c r="F15" s="19"/>
      <c r="G15" s="19"/>
      <c r="H15" s="18"/>
      <c r="I15" s="18"/>
      <c r="J15" s="18"/>
      <c r="K15" s="34"/>
      <c r="M15" s="20"/>
      <c r="N15" s="32"/>
      <c r="O15" s="20"/>
      <c r="P15" s="33"/>
      <c r="Q15" s="20"/>
      <c r="S15" s="39"/>
      <c r="T15" s="39"/>
      <c r="U15" s="39"/>
      <c r="V15" s="39"/>
      <c r="W15" s="39"/>
      <c r="X15" s="39"/>
      <c r="Y15" s="39"/>
    </row>
    <row r="16" spans="1:25" s="3" customFormat="1">
      <c r="A16" s="18"/>
      <c r="E16" s="19"/>
      <c r="F16" s="19"/>
      <c r="G16" s="19"/>
      <c r="H16" s="18"/>
      <c r="I16" s="18"/>
      <c r="J16" s="18"/>
      <c r="K16" s="35"/>
      <c r="N16" s="36"/>
      <c r="P16" s="37"/>
      <c r="S16" s="18"/>
      <c r="T16" s="18"/>
      <c r="U16" s="18"/>
      <c r="V16" s="18"/>
      <c r="W16" s="18"/>
      <c r="X16" s="18"/>
      <c r="Y16" s="18"/>
    </row>
    <row r="17" spans="1:25" s="3" customFormat="1">
      <c r="A17" s="18"/>
      <c r="E17" s="19"/>
      <c r="F17" s="19"/>
      <c r="G17" s="19"/>
      <c r="H17" s="18"/>
      <c r="I17" s="18"/>
      <c r="J17" s="18"/>
      <c r="K17" s="18"/>
      <c r="N17" s="36"/>
      <c r="P17" s="37"/>
      <c r="S17" s="18"/>
      <c r="T17" s="18"/>
      <c r="U17" s="18"/>
      <c r="V17" s="18"/>
      <c r="W17" s="18"/>
      <c r="X17" s="18"/>
      <c r="Y17" s="18"/>
    </row>
    <row r="18" spans="1:25" s="3" customFormat="1">
      <c r="A18" s="18"/>
      <c r="E18" s="19"/>
      <c r="F18" s="19"/>
      <c r="G18" s="19"/>
      <c r="H18" s="18"/>
      <c r="I18" s="18"/>
      <c r="J18" s="18"/>
      <c r="K18" s="18"/>
      <c r="N18" s="36"/>
      <c r="P18" s="37"/>
      <c r="S18" s="18"/>
      <c r="T18" s="18"/>
      <c r="U18" s="18"/>
      <c r="V18" s="18"/>
      <c r="W18" s="18"/>
      <c r="X18" s="18"/>
      <c r="Y18" s="18"/>
    </row>
  </sheetData>
  <mergeCells count="2">
    <mergeCell ref="A1:Y1"/>
    <mergeCell ref="E2:F2"/>
  </mergeCells>
  <phoneticPr fontId="10" type="noConversion"/>
  <pageMargins left="0.69930555555555596" right="0.69930555555555596" top="0.75" bottom="0.75" header="0.3" footer="0.3"/>
  <pageSetup paperSize="9" orientation="portrait"/>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
  <sheetViews>
    <sheetView workbookViewId="0">
      <selection sqref="A1:Y1"/>
    </sheetView>
  </sheetViews>
  <sheetFormatPr defaultColWidth="9" defaultRowHeight="13.5"/>
  <cols>
    <col min="1" max="1" width="9.25" style="4" customWidth="1"/>
    <col min="2" max="2" width="8" customWidth="1"/>
    <col min="3" max="3" width="12.625" customWidth="1"/>
    <col min="4" max="4" width="15" customWidth="1"/>
    <col min="5" max="5" width="14.375" style="5" customWidth="1"/>
    <col min="6" max="6" width="19" style="5" customWidth="1"/>
    <col min="7" max="7" width="51.75" style="5" customWidth="1"/>
    <col min="8" max="8" width="5.25" style="4" customWidth="1"/>
    <col min="9" max="9" width="8" style="4" customWidth="1"/>
    <col min="10" max="10" width="11.75" style="4" customWidth="1"/>
    <col min="11" max="11" width="9" style="4"/>
    <col min="12" max="12" width="14.125" customWidth="1"/>
    <col min="13" max="13" width="13.75" customWidth="1"/>
    <col min="14" max="14" width="11.5" style="6" customWidth="1"/>
    <col min="15" max="15" width="4.75" customWidth="1"/>
    <col min="16" max="16" width="13.625" style="7" customWidth="1"/>
    <col min="17" max="17" width="22.75" customWidth="1"/>
    <col min="18" max="18" width="16.25" customWidth="1"/>
    <col min="19" max="19" width="17.375" style="4" customWidth="1"/>
    <col min="20" max="20" width="7.375" style="4" customWidth="1"/>
    <col min="21" max="21" width="9" style="4"/>
    <col min="22" max="22" width="10.5" style="4" customWidth="1"/>
    <col min="23" max="23" width="9" style="4"/>
    <col min="24" max="24" width="13.375" style="4" customWidth="1"/>
    <col min="25" max="25" width="15.25" style="4" customWidth="1"/>
  </cols>
  <sheetData>
    <row r="1" spans="1:25" ht="45" customHeight="1">
      <c r="A1" s="72" t="s">
        <v>0</v>
      </c>
      <c r="B1" s="72"/>
      <c r="C1" s="72"/>
      <c r="D1" s="72"/>
      <c r="E1" s="72"/>
      <c r="F1" s="72"/>
      <c r="G1" s="72"/>
      <c r="H1" s="72"/>
      <c r="I1" s="72"/>
      <c r="J1" s="72"/>
      <c r="K1" s="72"/>
      <c r="L1" s="72"/>
      <c r="M1" s="72"/>
      <c r="N1" s="72"/>
      <c r="O1" s="72"/>
      <c r="P1" s="72"/>
      <c r="Q1" s="72"/>
      <c r="R1" s="72"/>
      <c r="S1" s="72"/>
      <c r="T1" s="72"/>
      <c r="U1" s="72"/>
      <c r="V1" s="72"/>
      <c r="W1" s="72"/>
      <c r="X1" s="72"/>
      <c r="Y1" s="72"/>
    </row>
    <row r="2" spans="1:25" ht="33" customHeight="1">
      <c r="A2" s="8"/>
      <c r="B2" s="9"/>
      <c r="C2" s="9"/>
      <c r="D2" s="9" t="s">
        <v>59</v>
      </c>
      <c r="E2" s="73" t="s">
        <v>2</v>
      </c>
      <c r="F2" s="73"/>
      <c r="G2" s="9" t="s">
        <v>3</v>
      </c>
      <c r="H2" s="8"/>
      <c r="I2" s="8"/>
      <c r="J2" s="8"/>
      <c r="K2" s="8"/>
      <c r="L2" s="8"/>
      <c r="M2" s="8"/>
      <c r="N2" s="8"/>
      <c r="O2" s="8"/>
      <c r="P2" s="8"/>
      <c r="Q2" s="8"/>
      <c r="R2" s="8"/>
      <c r="S2" s="8"/>
      <c r="T2" s="8"/>
      <c r="U2" s="8"/>
      <c r="V2" s="8"/>
      <c r="W2" s="8"/>
      <c r="X2" s="8"/>
      <c r="Y2" s="8"/>
    </row>
    <row r="3" spans="1:25" s="1" customFormat="1" ht="30" customHeight="1">
      <c r="A3" s="10" t="s">
        <v>4</v>
      </c>
      <c r="B3" s="10" t="s">
        <v>5</v>
      </c>
      <c r="C3" s="11" t="s">
        <v>6</v>
      </c>
      <c r="D3" s="10" t="s">
        <v>7</v>
      </c>
      <c r="E3" s="12" t="s">
        <v>8</v>
      </c>
      <c r="F3" s="12" t="s">
        <v>9</v>
      </c>
      <c r="G3" s="12" t="s">
        <v>10</v>
      </c>
      <c r="H3" s="10" t="s">
        <v>11</v>
      </c>
      <c r="I3" s="10" t="s">
        <v>12</v>
      </c>
      <c r="J3" s="21" t="s">
        <v>13</v>
      </c>
      <c r="K3" s="10" t="s">
        <v>14</v>
      </c>
      <c r="L3" s="10" t="s">
        <v>15</v>
      </c>
      <c r="M3" s="22" t="s">
        <v>16</v>
      </c>
      <c r="N3" s="23" t="s">
        <v>17</v>
      </c>
      <c r="O3" s="24" t="s">
        <v>18</v>
      </c>
      <c r="P3" s="23" t="s">
        <v>19</v>
      </c>
      <c r="Q3" s="10" t="s">
        <v>20</v>
      </c>
      <c r="R3" s="38" t="s">
        <v>21</v>
      </c>
      <c r="S3" s="38" t="s">
        <v>22</v>
      </c>
      <c r="T3" s="12" t="s">
        <v>23</v>
      </c>
      <c r="U3" s="12" t="s">
        <v>24</v>
      </c>
      <c r="V3" s="10" t="s">
        <v>25</v>
      </c>
      <c r="W3" s="10" t="s">
        <v>26</v>
      </c>
      <c r="X3" s="10" t="s">
        <v>27</v>
      </c>
      <c r="Y3" s="10" t="s">
        <v>28</v>
      </c>
    </row>
    <row r="4" spans="1:25" s="2" customFormat="1" ht="64.5" customHeight="1">
      <c r="A4" s="11">
        <v>1</v>
      </c>
      <c r="B4" s="13"/>
      <c r="C4" s="14" t="s">
        <v>29</v>
      </c>
      <c r="D4" s="14" t="s">
        <v>30</v>
      </c>
      <c r="E4" s="15" t="s">
        <v>31</v>
      </c>
      <c r="G4" s="16" t="s">
        <v>32</v>
      </c>
      <c r="H4" s="14" t="s">
        <v>33</v>
      </c>
      <c r="I4" s="25">
        <v>8</v>
      </c>
      <c r="J4" s="26">
        <v>15</v>
      </c>
      <c r="K4" s="27" t="s">
        <v>34</v>
      </c>
      <c r="L4" s="28" t="s">
        <v>35</v>
      </c>
      <c r="M4" s="28"/>
      <c r="N4" s="29">
        <v>500</v>
      </c>
      <c r="O4" s="30">
        <v>0.17</v>
      </c>
      <c r="P4" s="31">
        <f>+N4*I4*1.17</f>
        <v>4680</v>
      </c>
      <c r="Q4" s="28"/>
      <c r="R4" s="28" t="s">
        <v>36</v>
      </c>
      <c r="S4" s="14"/>
      <c r="T4" s="14" t="s">
        <v>59</v>
      </c>
      <c r="U4" s="14" t="s">
        <v>37</v>
      </c>
      <c r="V4" s="14" t="s">
        <v>60</v>
      </c>
      <c r="W4" s="14" t="s">
        <v>39</v>
      </c>
      <c r="X4" s="14" t="s">
        <v>40</v>
      </c>
      <c r="Y4" s="14">
        <v>13577164596</v>
      </c>
    </row>
    <row r="5" spans="1:25" s="2" customFormat="1" ht="76.5" customHeight="1">
      <c r="A5" s="11">
        <v>2</v>
      </c>
      <c r="B5" s="13"/>
      <c r="C5" s="14" t="s">
        <v>41</v>
      </c>
      <c r="D5" s="14" t="s">
        <v>42</v>
      </c>
      <c r="E5" s="15" t="s">
        <v>43</v>
      </c>
      <c r="F5" s="17" t="s">
        <v>44</v>
      </c>
      <c r="G5" s="15" t="s">
        <v>45</v>
      </c>
      <c r="H5" s="14" t="s">
        <v>46</v>
      </c>
      <c r="I5" s="25">
        <v>1</v>
      </c>
      <c r="J5" s="26"/>
      <c r="K5" s="27" t="s">
        <v>47</v>
      </c>
      <c r="L5" s="28" t="s">
        <v>35</v>
      </c>
      <c r="M5" s="28"/>
      <c r="N5" s="29">
        <v>88000</v>
      </c>
      <c r="O5" s="30">
        <v>0.17</v>
      </c>
      <c r="P5" s="31">
        <f>+N5*I5*1.17</f>
        <v>102960</v>
      </c>
      <c r="Q5" s="28"/>
      <c r="R5" s="28"/>
      <c r="S5" s="17" t="s">
        <v>48</v>
      </c>
      <c r="T5" s="14" t="s">
        <v>59</v>
      </c>
      <c r="U5" s="14" t="s">
        <v>37</v>
      </c>
      <c r="V5" s="14" t="s">
        <v>60</v>
      </c>
      <c r="W5" s="14" t="s">
        <v>39</v>
      </c>
      <c r="X5" s="14" t="s">
        <v>40</v>
      </c>
      <c r="Y5" s="14">
        <v>13577164596</v>
      </c>
    </row>
    <row r="6" spans="1:25" s="2" customFormat="1" ht="62.25" customHeight="1">
      <c r="A6" s="11">
        <v>3</v>
      </c>
      <c r="B6" s="13"/>
      <c r="C6" s="14" t="s">
        <v>49</v>
      </c>
      <c r="D6" s="14" t="s">
        <v>50</v>
      </c>
      <c r="E6" s="15" t="s">
        <v>51</v>
      </c>
      <c r="F6" s="15"/>
      <c r="G6" s="15" t="s">
        <v>52</v>
      </c>
      <c r="H6" s="14" t="s">
        <v>53</v>
      </c>
      <c r="I6" s="25">
        <v>25</v>
      </c>
      <c r="J6" s="26">
        <v>25</v>
      </c>
      <c r="K6" s="27" t="s">
        <v>54</v>
      </c>
      <c r="L6" s="28" t="s">
        <v>35</v>
      </c>
      <c r="M6" s="28"/>
      <c r="N6" s="29">
        <v>30</v>
      </c>
      <c r="O6" s="30">
        <v>0.17</v>
      </c>
      <c r="P6" s="31">
        <f>+N6*I6*1.17</f>
        <v>877.5</v>
      </c>
      <c r="Q6" s="28"/>
      <c r="R6" s="28"/>
      <c r="S6" s="14"/>
      <c r="T6" s="14" t="s">
        <v>59</v>
      </c>
      <c r="U6" s="14" t="s">
        <v>37</v>
      </c>
      <c r="V6" s="14" t="s">
        <v>60</v>
      </c>
      <c r="W6" s="14" t="s">
        <v>39</v>
      </c>
      <c r="X6" s="14" t="s">
        <v>40</v>
      </c>
      <c r="Y6" s="14">
        <v>13577164596</v>
      </c>
    </row>
    <row r="7" spans="1:25" s="3" customFormat="1">
      <c r="A7" s="18"/>
      <c r="E7" s="19"/>
      <c r="F7" s="20"/>
      <c r="G7" s="19"/>
      <c r="H7" s="18"/>
      <c r="I7" s="18"/>
      <c r="J7" s="18"/>
      <c r="K7" s="18"/>
      <c r="L7" s="20"/>
      <c r="M7" s="20"/>
      <c r="N7" s="32"/>
      <c r="O7" s="20"/>
      <c r="P7" s="33">
        <f>SUM(P4:P6)</f>
        <v>108517.5</v>
      </c>
      <c r="Q7" s="20"/>
      <c r="R7" s="20"/>
      <c r="S7" s="39"/>
      <c r="T7" s="39"/>
      <c r="U7" s="39"/>
      <c r="V7" s="39"/>
      <c r="W7" s="39"/>
      <c r="X7" s="39"/>
      <c r="Y7" s="39"/>
    </row>
    <row r="8" spans="1:25" s="3" customFormat="1">
      <c r="A8" s="18"/>
      <c r="E8" s="19"/>
      <c r="F8" s="20"/>
      <c r="G8" s="19"/>
      <c r="H8" s="18"/>
      <c r="I8" s="18"/>
      <c r="J8" s="18"/>
      <c r="K8" s="18"/>
      <c r="L8" s="20"/>
      <c r="M8" s="20"/>
      <c r="N8" s="32"/>
      <c r="O8" s="20"/>
      <c r="P8" s="33"/>
      <c r="Q8" s="20"/>
      <c r="R8" s="20"/>
      <c r="S8" s="39"/>
      <c r="T8" s="39"/>
      <c r="U8" s="39"/>
      <c r="V8" s="39"/>
      <c r="W8" s="39"/>
      <c r="X8" s="39"/>
      <c r="Y8" s="39"/>
    </row>
    <row r="9" spans="1:25" s="3" customFormat="1">
      <c r="A9" s="18"/>
      <c r="E9" s="19"/>
      <c r="F9" s="20" t="s">
        <v>55</v>
      </c>
      <c r="G9" s="19"/>
      <c r="H9" s="18"/>
      <c r="I9" s="18"/>
      <c r="J9" s="18"/>
      <c r="K9" s="34" t="s">
        <v>56</v>
      </c>
      <c r="M9" s="20"/>
      <c r="N9" s="32"/>
      <c r="O9" s="20"/>
      <c r="P9" s="33"/>
      <c r="Q9" s="20"/>
      <c r="R9" s="20"/>
      <c r="S9" s="39"/>
      <c r="T9" s="39"/>
      <c r="U9" s="39"/>
      <c r="V9" s="39"/>
      <c r="W9" s="39"/>
      <c r="X9" s="39"/>
      <c r="Y9" s="39"/>
    </row>
    <row r="10" spans="1:25" s="3" customFormat="1">
      <c r="A10" s="18"/>
      <c r="E10" s="19"/>
      <c r="F10" s="20"/>
      <c r="G10" s="19"/>
      <c r="H10" s="18"/>
      <c r="I10" s="18"/>
      <c r="J10" s="18"/>
      <c r="K10" s="35"/>
      <c r="M10" s="20"/>
      <c r="N10" s="32"/>
      <c r="O10" s="20"/>
      <c r="P10" s="33"/>
      <c r="Q10" s="20"/>
      <c r="S10" s="39"/>
      <c r="T10" s="39"/>
      <c r="U10" s="39"/>
      <c r="V10" s="39"/>
      <c r="W10" s="39"/>
      <c r="X10" s="39"/>
      <c r="Y10" s="39"/>
    </row>
    <row r="11" spans="1:25" s="3" customFormat="1">
      <c r="A11" s="18"/>
      <c r="E11" s="19"/>
      <c r="F11" s="20"/>
      <c r="G11" s="19"/>
      <c r="H11" s="18"/>
      <c r="I11" s="18"/>
      <c r="J11" s="18"/>
      <c r="K11" s="34"/>
      <c r="M11" s="20"/>
      <c r="N11" s="32"/>
      <c r="O11" s="20"/>
      <c r="P11" s="33"/>
      <c r="Q11" s="20"/>
      <c r="S11" s="39"/>
      <c r="T11" s="39"/>
      <c r="U11" s="39"/>
      <c r="V11" s="39"/>
      <c r="W11" s="39"/>
      <c r="X11" s="39"/>
      <c r="Y11" s="39"/>
    </row>
    <row r="12" spans="1:25" s="3" customFormat="1">
      <c r="A12" s="18"/>
      <c r="E12" s="19"/>
      <c r="F12" s="20"/>
      <c r="G12" s="19"/>
      <c r="H12" s="18"/>
      <c r="I12" s="18"/>
      <c r="J12" s="18"/>
      <c r="K12" s="34"/>
      <c r="M12" s="20"/>
      <c r="N12" s="32"/>
      <c r="O12" s="20"/>
      <c r="P12" s="33"/>
      <c r="Q12" s="20"/>
      <c r="S12" s="39"/>
      <c r="T12" s="39"/>
      <c r="U12" s="39"/>
      <c r="V12" s="39"/>
      <c r="W12" s="39"/>
      <c r="X12" s="39"/>
      <c r="Y12" s="39"/>
    </row>
    <row r="13" spans="1:25" s="3" customFormat="1">
      <c r="A13" s="18"/>
      <c r="E13" s="19"/>
      <c r="F13" s="20"/>
      <c r="G13" s="19"/>
      <c r="H13" s="18"/>
      <c r="I13" s="18"/>
      <c r="J13" s="18"/>
      <c r="K13" s="34"/>
      <c r="M13" s="20"/>
      <c r="N13" s="32"/>
      <c r="O13" s="20"/>
      <c r="P13" s="33"/>
      <c r="Q13" s="20"/>
      <c r="S13" s="39"/>
      <c r="T13" s="39"/>
      <c r="U13" s="39"/>
      <c r="V13" s="39"/>
      <c r="W13" s="39"/>
      <c r="X13" s="39"/>
      <c r="Y13" s="39"/>
    </row>
    <row r="14" spans="1:25" s="3" customFormat="1">
      <c r="A14" s="18"/>
      <c r="E14" s="19"/>
      <c r="F14" s="20" t="s">
        <v>57</v>
      </c>
      <c r="G14" s="19"/>
      <c r="H14" s="18"/>
      <c r="I14" s="18"/>
      <c r="J14" s="18"/>
      <c r="K14" s="34" t="s">
        <v>58</v>
      </c>
      <c r="M14" s="20"/>
      <c r="N14" s="32"/>
      <c r="O14" s="20"/>
      <c r="P14" s="33"/>
      <c r="Q14" s="20"/>
      <c r="S14" s="39"/>
      <c r="T14" s="39"/>
      <c r="U14" s="39"/>
      <c r="V14" s="39"/>
      <c r="W14" s="39"/>
      <c r="X14" s="39"/>
      <c r="Y14" s="39"/>
    </row>
    <row r="15" spans="1:25" s="3" customFormat="1">
      <c r="A15" s="18"/>
      <c r="E15" s="19"/>
      <c r="F15" s="19"/>
      <c r="G15" s="19"/>
      <c r="H15" s="18"/>
      <c r="I15" s="18"/>
      <c r="J15" s="18"/>
      <c r="K15" s="34"/>
      <c r="M15" s="20"/>
      <c r="N15" s="32"/>
      <c r="O15" s="20"/>
      <c r="P15" s="33"/>
      <c r="Q15" s="20"/>
      <c r="S15" s="39"/>
      <c r="T15" s="39"/>
      <c r="U15" s="39"/>
      <c r="V15" s="39"/>
      <c r="W15" s="39"/>
      <c r="X15" s="39"/>
      <c r="Y15" s="39"/>
    </row>
    <row r="16" spans="1:25" s="3" customFormat="1">
      <c r="A16" s="18"/>
      <c r="E16" s="19"/>
      <c r="F16" s="19"/>
      <c r="G16" s="19"/>
      <c r="H16" s="18"/>
      <c r="I16" s="18"/>
      <c r="J16" s="18"/>
      <c r="K16" s="35"/>
      <c r="N16" s="36"/>
      <c r="P16" s="37"/>
      <c r="S16" s="18"/>
      <c r="T16" s="18"/>
      <c r="U16" s="18"/>
      <c r="V16" s="18"/>
      <c r="W16" s="18"/>
      <c r="X16" s="18"/>
      <c r="Y16" s="18"/>
    </row>
    <row r="17" spans="1:25" s="3" customFormat="1">
      <c r="A17" s="18"/>
      <c r="E17" s="19"/>
      <c r="F17" s="19"/>
      <c r="G17" s="19"/>
      <c r="H17" s="18"/>
      <c r="I17" s="18"/>
      <c r="J17" s="18"/>
      <c r="K17" s="18"/>
      <c r="N17" s="36"/>
      <c r="P17" s="37"/>
      <c r="S17" s="18"/>
      <c r="T17" s="18"/>
      <c r="U17" s="18"/>
      <c r="V17" s="18"/>
      <c r="W17" s="18"/>
      <c r="X17" s="18"/>
      <c r="Y17" s="18"/>
    </row>
    <row r="18" spans="1:25" s="3" customFormat="1">
      <c r="A18" s="18"/>
      <c r="E18" s="19"/>
      <c r="F18" s="19"/>
      <c r="G18" s="19"/>
      <c r="H18" s="18"/>
      <c r="I18" s="18"/>
      <c r="J18" s="18"/>
      <c r="K18" s="18"/>
      <c r="N18" s="36"/>
      <c r="P18" s="37"/>
      <c r="S18" s="18"/>
      <c r="T18" s="18"/>
      <c r="U18" s="18"/>
      <c r="V18" s="18"/>
      <c r="W18" s="18"/>
      <c r="X18" s="18"/>
      <c r="Y18" s="18"/>
    </row>
  </sheetData>
  <mergeCells count="2">
    <mergeCell ref="A1:Y1"/>
    <mergeCell ref="E2:F2"/>
  </mergeCells>
  <phoneticPr fontId="10" type="noConversion"/>
  <pageMargins left="0.69930555555555596" right="0.69930555555555596" top="0.75" bottom="0.75" header="0.3" footer="0.3"/>
  <pageSetup paperSize="9"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4" sqref="C4"/>
    </sheetView>
  </sheetViews>
  <sheetFormatPr defaultRowHeight="13.5"/>
  <cols>
    <col min="1" max="1" width="93.375" style="44" customWidth="1"/>
  </cols>
  <sheetData>
    <row r="1" spans="1:3" s="45" customFormat="1" ht="31.5" customHeight="1">
      <c r="A1" s="40" t="s">
        <v>156</v>
      </c>
    </row>
    <row r="2" spans="1:3" s="45" customFormat="1" ht="21.75" customHeight="1">
      <c r="A2" s="41" t="s">
        <v>210</v>
      </c>
    </row>
    <row r="3" spans="1:3" s="45" customFormat="1" ht="25.5" customHeight="1">
      <c r="A3" s="42" t="s">
        <v>157</v>
      </c>
    </row>
    <row r="4" spans="1:3" s="45" customFormat="1" ht="405" customHeight="1">
      <c r="A4" s="43" t="s" ph="1">
        <v>212</v>
      </c>
      <c r="B4" s="45" ph="1"/>
      <c r="C4" s="45" ph="1"/>
    </row>
    <row r="5" spans="1:3" ht="23.25">
      <c r="A5" s="44" ph="1"/>
    </row>
    <row r="6" spans="1:3" ht="23.25">
      <c r="A6" s="44" ph="1"/>
    </row>
    <row r="7" spans="1:3" ht="23.25">
      <c r="A7" s="44" ph="1"/>
    </row>
    <row r="8" spans="1:3" ht="23.25">
      <c r="A8" s="44" ph="1"/>
    </row>
    <row r="9" spans="1:3" ht="23.25">
      <c r="A9" s="44" ph="1"/>
    </row>
    <row r="10" spans="1:3" ht="23.25">
      <c r="A10" s="44" ph="1"/>
    </row>
  </sheetData>
  <phoneticPr fontId="1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zoomScale="140" zoomScaleNormal="140" workbookViewId="0">
      <pane ySplit="3" topLeftCell="A34" activePane="bottomLeft" state="frozen"/>
      <selection pane="bottomLeft" activeCell="D37" sqref="D37"/>
    </sheetView>
  </sheetViews>
  <sheetFormatPr defaultRowHeight="13.5"/>
  <cols>
    <col min="1" max="1" width="4.125" style="61" customWidth="1"/>
    <col min="2" max="2" width="17.75" style="62" customWidth="1"/>
    <col min="3" max="3" width="34.5" style="63" customWidth="1"/>
    <col min="4" max="4" width="22.75" style="64" customWidth="1"/>
    <col min="5" max="5" width="4.25" style="61" customWidth="1"/>
    <col min="6" max="6" width="9.75" style="65" customWidth="1"/>
    <col min="7" max="7" width="4.25" style="61" customWidth="1"/>
    <col min="8" max="8" width="9.75" style="66" customWidth="1"/>
    <col min="9" max="9" width="4.25" style="61" customWidth="1"/>
    <col min="10" max="10" width="5.625" style="61" customWidth="1"/>
    <col min="11" max="11" width="12.625" style="61" customWidth="1"/>
    <col min="12" max="12" width="5.75" style="67" bestFit="1" customWidth="1"/>
  </cols>
  <sheetData>
    <row r="1" spans="1:20" s="46" customFormat="1" ht="27" customHeight="1">
      <c r="A1" s="78" t="s">
        <v>211</v>
      </c>
      <c r="B1" s="79"/>
      <c r="C1" s="79"/>
      <c r="D1" s="79"/>
      <c r="E1" s="79"/>
      <c r="F1" s="79"/>
      <c r="G1" s="79"/>
      <c r="H1" s="79"/>
      <c r="I1" s="79"/>
      <c r="J1" s="79"/>
      <c r="K1" s="79"/>
      <c r="L1" s="79"/>
    </row>
    <row r="2" spans="1:20" s="46" customFormat="1" ht="18.75" customHeight="1">
      <c r="A2" s="74" t="s">
        <v>158</v>
      </c>
      <c r="B2" s="74" t="s">
        <v>159</v>
      </c>
      <c r="C2" s="74" t="s">
        <v>168</v>
      </c>
      <c r="D2" s="74" t="s">
        <v>209</v>
      </c>
      <c r="E2" s="74" t="s">
        <v>11</v>
      </c>
      <c r="F2" s="74" t="s">
        <v>160</v>
      </c>
      <c r="G2" s="74"/>
      <c r="H2" s="74" t="s">
        <v>161</v>
      </c>
      <c r="I2" s="74"/>
      <c r="J2" s="74" t="s">
        <v>162</v>
      </c>
      <c r="K2" s="75" t="s">
        <v>155</v>
      </c>
      <c r="L2" s="74" t="s">
        <v>163</v>
      </c>
    </row>
    <row r="3" spans="1:20" s="48" customFormat="1" ht="18.75" customHeight="1">
      <c r="A3" s="74"/>
      <c r="B3" s="74"/>
      <c r="C3" s="74"/>
      <c r="D3" s="74"/>
      <c r="E3" s="74"/>
      <c r="F3" s="47" t="s">
        <v>164</v>
      </c>
      <c r="G3" s="47" t="s">
        <v>165</v>
      </c>
      <c r="H3" s="47" t="s">
        <v>164</v>
      </c>
      <c r="I3" s="47" t="s">
        <v>165</v>
      </c>
      <c r="J3" s="74"/>
      <c r="K3" s="76"/>
      <c r="L3" s="74"/>
    </row>
    <row r="4" spans="1:20" s="55" customFormat="1" ht="65.25" customHeight="1">
      <c r="A4" s="49">
        <v>1</v>
      </c>
      <c r="B4" s="50" t="s">
        <v>96</v>
      </c>
      <c r="C4" s="50" t="s">
        <v>169</v>
      </c>
      <c r="D4" s="52" t="s">
        <v>149</v>
      </c>
      <c r="E4" s="49" t="s">
        <v>97</v>
      </c>
      <c r="F4" s="51"/>
      <c r="G4" s="49">
        <v>0</v>
      </c>
      <c r="H4" s="53" t="s">
        <v>132</v>
      </c>
      <c r="I4" s="49">
        <v>4</v>
      </c>
      <c r="J4" s="49">
        <f>G4+I4</f>
        <v>4</v>
      </c>
      <c r="K4" s="49"/>
      <c r="L4" s="54" t="s">
        <v>203</v>
      </c>
      <c r="T4" s="56"/>
    </row>
    <row r="5" spans="1:20" s="55" customFormat="1" ht="66" customHeight="1">
      <c r="A5" s="49">
        <v>2</v>
      </c>
      <c r="B5" s="50" t="s">
        <v>104</v>
      </c>
      <c r="C5" s="50" t="s">
        <v>105</v>
      </c>
      <c r="D5" s="52" t="s">
        <v>150</v>
      </c>
      <c r="E5" s="49" t="s">
        <v>97</v>
      </c>
      <c r="F5" s="51"/>
      <c r="G5" s="49">
        <v>0</v>
      </c>
      <c r="H5" s="51" t="s">
        <v>138</v>
      </c>
      <c r="I5" s="49">
        <v>4</v>
      </c>
      <c r="J5" s="49">
        <f t="shared" ref="J5:J37" si="0">G5+I5</f>
        <v>4</v>
      </c>
      <c r="K5" s="49"/>
      <c r="L5" s="54" t="s">
        <v>204</v>
      </c>
      <c r="T5" s="56"/>
    </row>
    <row r="6" spans="1:20" s="55" customFormat="1" ht="22.5" customHeight="1">
      <c r="A6" s="49">
        <v>3</v>
      </c>
      <c r="B6" s="50" t="s">
        <v>102</v>
      </c>
      <c r="C6" s="50" t="s">
        <v>103</v>
      </c>
      <c r="D6" s="52" t="s">
        <v>150</v>
      </c>
      <c r="E6" s="49" t="s">
        <v>97</v>
      </c>
      <c r="F6" s="51"/>
      <c r="G6" s="49">
        <v>0</v>
      </c>
      <c r="H6" s="51" t="s">
        <v>137</v>
      </c>
      <c r="I6" s="49">
        <v>4</v>
      </c>
      <c r="J6" s="49">
        <f t="shared" si="0"/>
        <v>4</v>
      </c>
      <c r="K6" s="49"/>
      <c r="L6" s="54" t="s">
        <v>204</v>
      </c>
      <c r="T6" s="56"/>
    </row>
    <row r="7" spans="1:20" s="55" customFormat="1" ht="57" customHeight="1">
      <c r="A7" s="49">
        <v>4</v>
      </c>
      <c r="B7" s="50" t="s">
        <v>99</v>
      </c>
      <c r="C7" s="50" t="s">
        <v>170</v>
      </c>
      <c r="D7" s="52" t="s">
        <v>149</v>
      </c>
      <c r="E7" s="49" t="s">
        <v>97</v>
      </c>
      <c r="F7" s="51"/>
      <c r="G7" s="49">
        <v>0</v>
      </c>
      <c r="H7" s="51" t="s">
        <v>134</v>
      </c>
      <c r="I7" s="49">
        <v>4</v>
      </c>
      <c r="J7" s="49">
        <f t="shared" si="0"/>
        <v>4</v>
      </c>
      <c r="K7" s="49"/>
      <c r="L7" s="54" t="s">
        <v>203</v>
      </c>
      <c r="T7" s="56"/>
    </row>
    <row r="8" spans="1:20" s="55" customFormat="1" ht="22.5" customHeight="1">
      <c r="A8" s="49">
        <v>5</v>
      </c>
      <c r="B8" s="50" t="s">
        <v>100</v>
      </c>
      <c r="C8" s="50" t="s">
        <v>171</v>
      </c>
      <c r="D8" s="52" t="s">
        <v>149</v>
      </c>
      <c r="E8" s="49" t="s">
        <v>97</v>
      </c>
      <c r="F8" s="51"/>
      <c r="G8" s="49">
        <v>0</v>
      </c>
      <c r="H8" s="51" t="s">
        <v>135</v>
      </c>
      <c r="I8" s="49">
        <v>4</v>
      </c>
      <c r="J8" s="49">
        <f t="shared" si="0"/>
        <v>4</v>
      </c>
      <c r="K8" s="49"/>
      <c r="L8" s="54" t="s">
        <v>203</v>
      </c>
      <c r="T8" s="56"/>
    </row>
    <row r="9" spans="1:20" s="55" customFormat="1" ht="58.5" customHeight="1">
      <c r="A9" s="49">
        <v>6</v>
      </c>
      <c r="B9" s="50" t="s">
        <v>101</v>
      </c>
      <c r="C9" s="50" t="s">
        <v>172</v>
      </c>
      <c r="D9" s="52" t="s">
        <v>149</v>
      </c>
      <c r="E9" s="49" t="s">
        <v>97</v>
      </c>
      <c r="F9" s="51"/>
      <c r="G9" s="49">
        <v>0</v>
      </c>
      <c r="H9" s="51" t="s">
        <v>136</v>
      </c>
      <c r="I9" s="49">
        <v>4</v>
      </c>
      <c r="J9" s="49">
        <f t="shared" si="0"/>
        <v>4</v>
      </c>
      <c r="K9" s="49"/>
      <c r="L9" s="54" t="s">
        <v>204</v>
      </c>
      <c r="T9" s="56"/>
    </row>
    <row r="10" spans="1:20" s="55" customFormat="1" ht="58.5" customHeight="1">
      <c r="A10" s="49">
        <v>7</v>
      </c>
      <c r="B10" s="50" t="s">
        <v>98</v>
      </c>
      <c r="C10" s="50" t="s">
        <v>173</v>
      </c>
      <c r="D10" s="52" t="s">
        <v>149</v>
      </c>
      <c r="E10" s="49" t="s">
        <v>97</v>
      </c>
      <c r="F10" s="51"/>
      <c r="G10" s="49">
        <v>0</v>
      </c>
      <c r="H10" s="51" t="s">
        <v>133</v>
      </c>
      <c r="I10" s="49">
        <v>4</v>
      </c>
      <c r="J10" s="49">
        <f t="shared" si="0"/>
        <v>4</v>
      </c>
      <c r="K10" s="49"/>
      <c r="L10" s="54" t="s">
        <v>203</v>
      </c>
      <c r="T10" s="56"/>
    </row>
    <row r="11" spans="1:20" s="55" customFormat="1" ht="22.5" customHeight="1">
      <c r="A11" s="49">
        <v>8</v>
      </c>
      <c r="B11" s="50" t="s">
        <v>65</v>
      </c>
      <c r="C11" s="50" t="s">
        <v>66</v>
      </c>
      <c r="D11" s="52" t="s">
        <v>64</v>
      </c>
      <c r="E11" s="49" t="s">
        <v>63</v>
      </c>
      <c r="F11" s="51" t="s">
        <v>182</v>
      </c>
      <c r="G11" s="49">
        <v>4</v>
      </c>
      <c r="H11" s="53"/>
      <c r="I11" s="49">
        <v>0</v>
      </c>
      <c r="J11" s="49">
        <f t="shared" si="0"/>
        <v>4</v>
      </c>
      <c r="K11" s="49"/>
      <c r="L11" s="54" t="s">
        <v>204</v>
      </c>
      <c r="T11" s="56"/>
    </row>
    <row r="12" spans="1:20" s="55" customFormat="1" ht="22.5" customHeight="1">
      <c r="A12" s="49">
        <v>9</v>
      </c>
      <c r="B12" s="50" t="s">
        <v>61</v>
      </c>
      <c r="C12" s="50" t="s">
        <v>62</v>
      </c>
      <c r="D12" s="52" t="s">
        <v>64</v>
      </c>
      <c r="E12" s="49" t="s">
        <v>63</v>
      </c>
      <c r="F12" s="51" t="s">
        <v>183</v>
      </c>
      <c r="G12" s="49">
        <v>8</v>
      </c>
      <c r="H12" s="53"/>
      <c r="I12" s="49">
        <v>0</v>
      </c>
      <c r="J12" s="49">
        <f t="shared" si="0"/>
        <v>8</v>
      </c>
      <c r="K12" s="49"/>
      <c r="L12" s="54" t="s">
        <v>204</v>
      </c>
      <c r="T12" s="56"/>
    </row>
    <row r="13" spans="1:20" s="55" customFormat="1" ht="22.5" customHeight="1">
      <c r="A13" s="49">
        <v>10</v>
      </c>
      <c r="B13" s="50" t="s">
        <v>67</v>
      </c>
      <c r="C13" s="50" t="s">
        <v>68</v>
      </c>
      <c r="D13" s="52" t="s">
        <v>69</v>
      </c>
      <c r="E13" s="49" t="s">
        <v>63</v>
      </c>
      <c r="F13" s="51" t="s">
        <v>184</v>
      </c>
      <c r="G13" s="49">
        <v>4</v>
      </c>
      <c r="H13" s="53"/>
      <c r="I13" s="49">
        <v>0</v>
      </c>
      <c r="J13" s="49">
        <f t="shared" si="0"/>
        <v>4</v>
      </c>
      <c r="K13" s="49"/>
      <c r="L13" s="54" t="s">
        <v>204</v>
      </c>
      <c r="T13" s="56"/>
    </row>
    <row r="14" spans="1:20" s="55" customFormat="1" ht="31.5" customHeight="1">
      <c r="A14" s="49">
        <v>11</v>
      </c>
      <c r="B14" s="50" t="s">
        <v>76</v>
      </c>
      <c r="C14" s="50" t="s">
        <v>77</v>
      </c>
      <c r="D14" s="68" t="s">
        <v>200</v>
      </c>
      <c r="E14" s="49" t="s">
        <v>63</v>
      </c>
      <c r="F14" s="51" t="s">
        <v>185</v>
      </c>
      <c r="G14" s="49">
        <v>6</v>
      </c>
      <c r="H14" s="53"/>
      <c r="I14" s="49">
        <v>0</v>
      </c>
      <c r="J14" s="49">
        <f t="shared" si="0"/>
        <v>6</v>
      </c>
      <c r="K14" s="49"/>
      <c r="L14" s="54" t="s">
        <v>204</v>
      </c>
      <c r="T14" s="56"/>
    </row>
    <row r="15" spans="1:20" s="55" customFormat="1" ht="31.5" customHeight="1">
      <c r="A15" s="49">
        <v>12</v>
      </c>
      <c r="B15" s="50" t="s">
        <v>76</v>
      </c>
      <c r="C15" s="50" t="s">
        <v>77</v>
      </c>
      <c r="D15" s="68" t="s">
        <v>200</v>
      </c>
      <c r="E15" s="49" t="s">
        <v>63</v>
      </c>
      <c r="F15" s="51"/>
      <c r="G15" s="49">
        <v>0</v>
      </c>
      <c r="H15" s="51" t="s">
        <v>123</v>
      </c>
      <c r="I15" s="49">
        <v>4</v>
      </c>
      <c r="J15" s="49">
        <f t="shared" si="0"/>
        <v>4</v>
      </c>
      <c r="K15" s="49"/>
      <c r="L15" s="54" t="s">
        <v>204</v>
      </c>
      <c r="T15" s="56"/>
    </row>
    <row r="16" spans="1:20" s="55" customFormat="1" ht="41.25" customHeight="1">
      <c r="A16" s="49">
        <v>13</v>
      </c>
      <c r="B16" s="50" t="s">
        <v>88</v>
      </c>
      <c r="C16" s="50" t="s">
        <v>89</v>
      </c>
      <c r="D16" s="68" t="s">
        <v>199</v>
      </c>
      <c r="E16" s="49" t="s">
        <v>63</v>
      </c>
      <c r="F16" s="51"/>
      <c r="G16" s="49">
        <v>0</v>
      </c>
      <c r="H16" s="51" t="s">
        <v>127</v>
      </c>
      <c r="I16" s="49">
        <v>10</v>
      </c>
      <c r="J16" s="49">
        <f t="shared" si="0"/>
        <v>10</v>
      </c>
      <c r="K16" s="49"/>
      <c r="L16" s="54" t="s">
        <v>204</v>
      </c>
      <c r="T16" s="56"/>
    </row>
    <row r="17" spans="1:20" s="55" customFormat="1" ht="41.25" customHeight="1">
      <c r="A17" s="49">
        <v>14</v>
      </c>
      <c r="B17" s="50" t="s">
        <v>84</v>
      </c>
      <c r="C17" s="50" t="s">
        <v>87</v>
      </c>
      <c r="D17" s="68" t="s">
        <v>201</v>
      </c>
      <c r="E17" s="49" t="s">
        <v>70</v>
      </c>
      <c r="F17" s="51"/>
      <c r="G17" s="49">
        <v>0</v>
      </c>
      <c r="H17" s="51" t="s">
        <v>126</v>
      </c>
      <c r="I17" s="49">
        <v>300</v>
      </c>
      <c r="J17" s="49">
        <f t="shared" si="0"/>
        <v>300</v>
      </c>
      <c r="K17" s="49"/>
      <c r="L17" s="54" t="s">
        <v>204</v>
      </c>
      <c r="T17" s="56"/>
    </row>
    <row r="18" spans="1:20" s="55" customFormat="1" ht="41.25" customHeight="1">
      <c r="A18" s="49">
        <v>15</v>
      </c>
      <c r="B18" s="50" t="s">
        <v>84</v>
      </c>
      <c r="C18" s="50" t="s">
        <v>86</v>
      </c>
      <c r="D18" s="68" t="s">
        <v>201</v>
      </c>
      <c r="E18" s="49" t="s">
        <v>70</v>
      </c>
      <c r="F18" s="51"/>
      <c r="G18" s="49">
        <v>0</v>
      </c>
      <c r="H18" s="51" t="s">
        <v>125</v>
      </c>
      <c r="I18" s="49">
        <v>200</v>
      </c>
      <c r="J18" s="49">
        <f t="shared" si="0"/>
        <v>200</v>
      </c>
      <c r="K18" s="49"/>
      <c r="L18" s="54" t="s">
        <v>204</v>
      </c>
      <c r="T18" s="56"/>
    </row>
    <row r="19" spans="1:20" s="55" customFormat="1" ht="41.25" customHeight="1">
      <c r="A19" s="49">
        <v>16</v>
      </c>
      <c r="B19" s="50" t="s">
        <v>84</v>
      </c>
      <c r="C19" s="50" t="s">
        <v>85</v>
      </c>
      <c r="D19" s="68" t="s">
        <v>201</v>
      </c>
      <c r="E19" s="49" t="s">
        <v>70</v>
      </c>
      <c r="F19" s="51"/>
      <c r="G19" s="49">
        <v>0</v>
      </c>
      <c r="H19" s="51" t="s">
        <v>119</v>
      </c>
      <c r="I19" s="49">
        <v>50</v>
      </c>
      <c r="J19" s="49">
        <f t="shared" si="0"/>
        <v>50</v>
      </c>
      <c r="K19" s="49"/>
      <c r="L19" s="54" t="s">
        <v>204</v>
      </c>
      <c r="T19" s="56"/>
    </row>
    <row r="20" spans="1:20" s="55" customFormat="1" ht="41.25" customHeight="1">
      <c r="A20" s="49">
        <v>17</v>
      </c>
      <c r="B20" s="50" t="s">
        <v>71</v>
      </c>
      <c r="C20" s="50" t="s">
        <v>72</v>
      </c>
      <c r="D20" s="68" t="s">
        <v>198</v>
      </c>
      <c r="E20" s="49" t="s">
        <v>63</v>
      </c>
      <c r="F20" s="51" t="s">
        <v>186</v>
      </c>
      <c r="G20" s="49">
        <v>15</v>
      </c>
      <c r="H20" s="51" t="s">
        <v>187</v>
      </c>
      <c r="I20" s="49">
        <v>5</v>
      </c>
      <c r="J20" s="49">
        <f t="shared" si="0"/>
        <v>20</v>
      </c>
      <c r="K20" s="49"/>
      <c r="L20" s="54" t="s">
        <v>204</v>
      </c>
      <c r="T20" s="56"/>
    </row>
    <row r="21" spans="1:20" s="55" customFormat="1" ht="22.5" customHeight="1">
      <c r="A21" s="49">
        <v>18</v>
      </c>
      <c r="B21" s="50" t="s">
        <v>106</v>
      </c>
      <c r="C21" s="50" t="s">
        <v>110</v>
      </c>
      <c r="D21" s="52" t="s">
        <v>108</v>
      </c>
      <c r="E21" s="49" t="s">
        <v>63</v>
      </c>
      <c r="F21" s="51" t="s">
        <v>188</v>
      </c>
      <c r="G21" s="49">
        <v>2</v>
      </c>
      <c r="H21" s="51" t="s">
        <v>141</v>
      </c>
      <c r="I21" s="49">
        <v>2</v>
      </c>
      <c r="J21" s="49">
        <f t="shared" si="0"/>
        <v>4</v>
      </c>
      <c r="K21" s="49"/>
      <c r="L21" s="54" t="s">
        <v>204</v>
      </c>
      <c r="T21" s="56"/>
    </row>
    <row r="22" spans="1:20" s="55" customFormat="1" ht="22.5" customHeight="1">
      <c r="A22" s="49">
        <v>19</v>
      </c>
      <c r="B22" s="50" t="s">
        <v>106</v>
      </c>
      <c r="C22" s="50" t="s">
        <v>109</v>
      </c>
      <c r="D22" s="52" t="s">
        <v>108</v>
      </c>
      <c r="E22" s="49" t="s">
        <v>63</v>
      </c>
      <c r="F22" s="51" t="s">
        <v>189</v>
      </c>
      <c r="G22" s="49">
        <v>2</v>
      </c>
      <c r="H22" s="53" t="s">
        <v>140</v>
      </c>
      <c r="I22" s="49">
        <v>2</v>
      </c>
      <c r="J22" s="49">
        <f t="shared" si="0"/>
        <v>4</v>
      </c>
      <c r="K22" s="49"/>
      <c r="L22" s="54" t="s">
        <v>204</v>
      </c>
      <c r="T22" s="56"/>
    </row>
    <row r="23" spans="1:20" s="55" customFormat="1" ht="22.5" customHeight="1">
      <c r="A23" s="49">
        <v>20</v>
      </c>
      <c r="B23" s="50" t="s">
        <v>106</v>
      </c>
      <c r="C23" s="50" t="s">
        <v>107</v>
      </c>
      <c r="D23" s="52" t="s">
        <v>108</v>
      </c>
      <c r="E23" s="49" t="s">
        <v>63</v>
      </c>
      <c r="F23" s="51" t="s">
        <v>190</v>
      </c>
      <c r="G23" s="49">
        <v>2</v>
      </c>
      <c r="H23" s="53" t="s">
        <v>139</v>
      </c>
      <c r="I23" s="49">
        <v>2</v>
      </c>
      <c r="J23" s="49">
        <f t="shared" si="0"/>
        <v>4</v>
      </c>
      <c r="K23" s="49"/>
      <c r="L23" s="54" t="s">
        <v>204</v>
      </c>
      <c r="T23" s="56"/>
    </row>
    <row r="24" spans="1:20" s="55" customFormat="1" ht="107.25" customHeight="1">
      <c r="A24" s="49">
        <v>21</v>
      </c>
      <c r="B24" s="50" t="s">
        <v>73</v>
      </c>
      <c r="C24" s="50" t="s">
        <v>74</v>
      </c>
      <c r="D24" s="52" t="s">
        <v>75</v>
      </c>
      <c r="E24" s="49" t="s">
        <v>63</v>
      </c>
      <c r="F24" s="51" t="s">
        <v>191</v>
      </c>
      <c r="G24" s="49">
        <v>2</v>
      </c>
      <c r="H24" s="53"/>
      <c r="I24" s="49">
        <v>0</v>
      </c>
      <c r="J24" s="49">
        <f t="shared" si="0"/>
        <v>2</v>
      </c>
      <c r="K24" s="49"/>
      <c r="L24" s="54" t="s">
        <v>204</v>
      </c>
      <c r="T24" s="56"/>
    </row>
    <row r="25" spans="1:20" s="55" customFormat="1" ht="22.5" customHeight="1">
      <c r="A25" s="49">
        <v>22</v>
      </c>
      <c r="B25" s="50" t="s">
        <v>73</v>
      </c>
      <c r="C25" s="50" t="s">
        <v>74</v>
      </c>
      <c r="D25" s="52" t="s">
        <v>151</v>
      </c>
      <c r="E25" s="49" t="s">
        <v>63</v>
      </c>
      <c r="F25" s="51"/>
      <c r="G25" s="49">
        <v>0</v>
      </c>
      <c r="H25" s="51" t="s">
        <v>122</v>
      </c>
      <c r="I25" s="49">
        <v>2</v>
      </c>
      <c r="J25" s="49">
        <f t="shared" si="0"/>
        <v>2</v>
      </c>
      <c r="K25" s="49"/>
      <c r="L25" s="54" t="s">
        <v>204</v>
      </c>
      <c r="T25" s="56"/>
    </row>
    <row r="26" spans="1:20" s="55" customFormat="1" ht="22.5" customHeight="1">
      <c r="A26" s="49">
        <v>23</v>
      </c>
      <c r="B26" s="50" t="s">
        <v>79</v>
      </c>
      <c r="C26" s="50" t="s">
        <v>80</v>
      </c>
      <c r="D26" s="52" t="s">
        <v>81</v>
      </c>
      <c r="E26" s="49" t="s">
        <v>63</v>
      </c>
      <c r="F26" s="51"/>
      <c r="G26" s="49">
        <v>0</v>
      </c>
      <c r="H26" s="51" t="s">
        <v>124</v>
      </c>
      <c r="I26" s="49">
        <v>1</v>
      </c>
      <c r="J26" s="49">
        <f t="shared" si="0"/>
        <v>1</v>
      </c>
      <c r="K26" s="49" t="s">
        <v>208</v>
      </c>
      <c r="L26" s="54" t="s">
        <v>204</v>
      </c>
      <c r="T26" s="56"/>
    </row>
    <row r="27" spans="1:20" s="55" customFormat="1" ht="38.25" customHeight="1">
      <c r="A27" s="49">
        <v>24</v>
      </c>
      <c r="B27" s="50" t="s">
        <v>148</v>
      </c>
      <c r="C27" s="50" t="s">
        <v>174</v>
      </c>
      <c r="D27" s="52" t="s">
        <v>116</v>
      </c>
      <c r="E27" s="49" t="s">
        <v>115</v>
      </c>
      <c r="F27" s="51" t="s">
        <v>192</v>
      </c>
      <c r="G27" s="49">
        <v>3</v>
      </c>
      <c r="H27" s="51" t="s">
        <v>144</v>
      </c>
      <c r="I27" s="49">
        <v>3</v>
      </c>
      <c r="J27" s="49">
        <f t="shared" si="0"/>
        <v>6</v>
      </c>
      <c r="K27" s="49" t="s">
        <v>206</v>
      </c>
      <c r="L27" s="54" t="s">
        <v>204</v>
      </c>
      <c r="T27" s="56"/>
    </row>
    <row r="28" spans="1:20" s="55" customFormat="1" ht="38.25" customHeight="1">
      <c r="A28" s="49">
        <v>25</v>
      </c>
      <c r="B28" s="50" t="s">
        <v>148</v>
      </c>
      <c r="C28" s="50" t="s">
        <v>175</v>
      </c>
      <c r="D28" s="52" t="s">
        <v>116</v>
      </c>
      <c r="E28" s="49" t="s">
        <v>115</v>
      </c>
      <c r="F28" s="51" t="s">
        <v>193</v>
      </c>
      <c r="G28" s="49">
        <v>3</v>
      </c>
      <c r="H28" s="53" t="s">
        <v>145</v>
      </c>
      <c r="I28" s="49">
        <v>3</v>
      </c>
      <c r="J28" s="49">
        <f t="shared" si="0"/>
        <v>6</v>
      </c>
      <c r="K28" s="49" t="s">
        <v>206</v>
      </c>
      <c r="L28" s="54" t="s">
        <v>204</v>
      </c>
      <c r="T28" s="56"/>
    </row>
    <row r="29" spans="1:20" s="55" customFormat="1" ht="33.75" customHeight="1">
      <c r="A29" s="49">
        <v>26</v>
      </c>
      <c r="B29" s="50" t="s">
        <v>147</v>
      </c>
      <c r="C29" s="50" t="s">
        <v>176</v>
      </c>
      <c r="D29" s="52" t="s">
        <v>118</v>
      </c>
      <c r="E29" s="49" t="s">
        <v>117</v>
      </c>
      <c r="F29" s="51" t="s">
        <v>194</v>
      </c>
      <c r="G29" s="49">
        <v>5</v>
      </c>
      <c r="H29" s="53" t="s">
        <v>146</v>
      </c>
      <c r="I29" s="49">
        <v>5</v>
      </c>
      <c r="J29" s="49">
        <f t="shared" si="0"/>
        <v>10</v>
      </c>
      <c r="K29" s="49"/>
      <c r="L29" s="54" t="s">
        <v>204</v>
      </c>
      <c r="T29" s="56"/>
    </row>
    <row r="30" spans="1:20" s="55" customFormat="1" ht="78.75" customHeight="1">
      <c r="A30" s="49">
        <v>27</v>
      </c>
      <c r="B30" s="50" t="s">
        <v>82</v>
      </c>
      <c r="C30" s="50" t="s">
        <v>83</v>
      </c>
      <c r="D30" s="52" t="s">
        <v>152</v>
      </c>
      <c r="E30" s="49" t="s">
        <v>63</v>
      </c>
      <c r="F30" s="51"/>
      <c r="G30" s="49">
        <v>0</v>
      </c>
      <c r="H30" s="51" t="s">
        <v>120</v>
      </c>
      <c r="I30" s="49">
        <v>6</v>
      </c>
      <c r="J30" s="49">
        <f t="shared" si="0"/>
        <v>6</v>
      </c>
      <c r="K30" s="49"/>
      <c r="L30" s="54" t="s">
        <v>204</v>
      </c>
      <c r="T30" s="56"/>
    </row>
    <row r="31" spans="1:20" s="55" customFormat="1" ht="60" customHeight="1">
      <c r="A31" s="49">
        <v>28</v>
      </c>
      <c r="B31" s="50" t="s">
        <v>90</v>
      </c>
      <c r="C31" s="50" t="s">
        <v>177</v>
      </c>
      <c r="D31" s="52" t="s">
        <v>153</v>
      </c>
      <c r="E31" s="49" t="s">
        <v>63</v>
      </c>
      <c r="F31" s="51"/>
      <c r="G31" s="49">
        <v>0</v>
      </c>
      <c r="H31" s="51" t="s">
        <v>128</v>
      </c>
      <c r="I31" s="49">
        <v>20</v>
      </c>
      <c r="J31" s="49">
        <f t="shared" si="0"/>
        <v>20</v>
      </c>
      <c r="K31" s="49"/>
      <c r="L31" s="54" t="s">
        <v>204</v>
      </c>
      <c r="T31" s="56"/>
    </row>
    <row r="32" spans="1:20" s="55" customFormat="1" ht="60" customHeight="1">
      <c r="A32" s="49">
        <v>29</v>
      </c>
      <c r="B32" s="50" t="s">
        <v>91</v>
      </c>
      <c r="C32" s="50" t="s">
        <v>178</v>
      </c>
      <c r="D32" s="52" t="s">
        <v>153</v>
      </c>
      <c r="E32" s="49" t="s">
        <v>63</v>
      </c>
      <c r="F32" s="51"/>
      <c r="G32" s="49">
        <v>0</v>
      </c>
      <c r="H32" s="51" t="s">
        <v>129</v>
      </c>
      <c r="I32" s="49">
        <v>5</v>
      </c>
      <c r="J32" s="49">
        <f t="shared" si="0"/>
        <v>5</v>
      </c>
      <c r="K32" s="49"/>
      <c r="L32" s="54" t="s">
        <v>204</v>
      </c>
      <c r="T32" s="56"/>
    </row>
    <row r="33" spans="1:20" s="55" customFormat="1" ht="30" customHeight="1">
      <c r="A33" s="49">
        <v>30</v>
      </c>
      <c r="B33" s="50" t="s">
        <v>92</v>
      </c>
      <c r="C33" s="50" t="s">
        <v>93</v>
      </c>
      <c r="D33" s="52" t="s">
        <v>202</v>
      </c>
      <c r="E33" s="49" t="s">
        <v>63</v>
      </c>
      <c r="F33" s="51"/>
      <c r="G33" s="49">
        <v>0</v>
      </c>
      <c r="H33" s="51" t="s">
        <v>130</v>
      </c>
      <c r="I33" s="49">
        <v>100</v>
      </c>
      <c r="J33" s="49">
        <f t="shared" si="0"/>
        <v>100</v>
      </c>
      <c r="K33" s="49"/>
      <c r="L33" s="54" t="s">
        <v>204</v>
      </c>
      <c r="T33" s="56"/>
    </row>
    <row r="34" spans="1:20" s="55" customFormat="1" ht="30" customHeight="1">
      <c r="A34" s="49">
        <v>31</v>
      </c>
      <c r="B34" s="50" t="s">
        <v>94</v>
      </c>
      <c r="C34" s="50" t="s">
        <v>179</v>
      </c>
      <c r="D34" s="52" t="s">
        <v>154</v>
      </c>
      <c r="E34" s="49" t="s">
        <v>95</v>
      </c>
      <c r="F34" s="51"/>
      <c r="G34" s="49">
        <v>0</v>
      </c>
      <c r="H34" s="51" t="s">
        <v>131</v>
      </c>
      <c r="I34" s="49">
        <v>200</v>
      </c>
      <c r="J34" s="49">
        <f t="shared" si="0"/>
        <v>200</v>
      </c>
      <c r="K34" s="49"/>
      <c r="L34" s="54" t="s">
        <v>204</v>
      </c>
      <c r="T34" s="56"/>
    </row>
    <row r="35" spans="1:20" s="55" customFormat="1" ht="38.25" customHeight="1">
      <c r="A35" s="49">
        <v>32</v>
      </c>
      <c r="B35" s="50" t="s">
        <v>112</v>
      </c>
      <c r="C35" s="50" t="s">
        <v>113</v>
      </c>
      <c r="D35" s="52"/>
      <c r="E35" s="49" t="s">
        <v>114</v>
      </c>
      <c r="F35" s="51" t="s">
        <v>195</v>
      </c>
      <c r="G35" s="49">
        <v>10</v>
      </c>
      <c r="H35" s="51" t="s">
        <v>143</v>
      </c>
      <c r="I35" s="49">
        <v>10</v>
      </c>
      <c r="J35" s="49">
        <f t="shared" si="0"/>
        <v>20</v>
      </c>
      <c r="K35" s="49" t="s">
        <v>207</v>
      </c>
      <c r="L35" s="54" t="s">
        <v>204</v>
      </c>
      <c r="T35" s="56"/>
    </row>
    <row r="36" spans="1:20" s="55" customFormat="1" ht="20.25" customHeight="1">
      <c r="A36" s="49">
        <v>33</v>
      </c>
      <c r="B36" s="50" t="s">
        <v>78</v>
      </c>
      <c r="C36" s="50" t="s">
        <v>180</v>
      </c>
      <c r="D36" s="52"/>
      <c r="E36" s="49" t="s">
        <v>63</v>
      </c>
      <c r="F36" s="51" t="s">
        <v>196</v>
      </c>
      <c r="G36" s="49">
        <v>500</v>
      </c>
      <c r="H36" s="53" t="s">
        <v>121</v>
      </c>
      <c r="I36" s="49">
        <v>500</v>
      </c>
      <c r="J36" s="49">
        <f t="shared" si="0"/>
        <v>1000</v>
      </c>
      <c r="K36" s="49" t="s">
        <v>207</v>
      </c>
      <c r="L36" s="54" t="s">
        <v>204</v>
      </c>
      <c r="T36" s="56"/>
    </row>
    <row r="37" spans="1:20" s="55" customFormat="1" ht="90" customHeight="1">
      <c r="A37" s="49">
        <v>34</v>
      </c>
      <c r="B37" s="50" t="s">
        <v>111</v>
      </c>
      <c r="C37" s="50" t="s">
        <v>181</v>
      </c>
      <c r="D37" s="52"/>
      <c r="E37" s="49" t="s">
        <v>63</v>
      </c>
      <c r="F37" s="51" t="s">
        <v>197</v>
      </c>
      <c r="G37" s="49">
        <v>200</v>
      </c>
      <c r="H37" s="53" t="s">
        <v>142</v>
      </c>
      <c r="I37" s="49">
        <v>200</v>
      </c>
      <c r="J37" s="49">
        <f t="shared" si="0"/>
        <v>400</v>
      </c>
      <c r="K37" s="49" t="s">
        <v>207</v>
      </c>
      <c r="L37" s="54" t="s">
        <v>204</v>
      </c>
      <c r="T37" s="56"/>
    </row>
    <row r="38" spans="1:20" s="60" customFormat="1" ht="27" customHeight="1">
      <c r="A38" s="57"/>
      <c r="B38" s="57" t="s">
        <v>166</v>
      </c>
      <c r="C38" s="58"/>
      <c r="D38" s="58"/>
      <c r="E38" s="57" t="s">
        <v>167</v>
      </c>
      <c r="F38" s="57" t="s">
        <v>167</v>
      </c>
      <c r="G38" s="57">
        <f>SUM(G4:G37)</f>
        <v>766</v>
      </c>
      <c r="H38" s="57" t="s">
        <v>167</v>
      </c>
      <c r="I38" s="57">
        <f>SUM(I4:I37)</f>
        <v>1658</v>
      </c>
      <c r="J38" s="59">
        <f>SUM(J4:J37)</f>
        <v>2424</v>
      </c>
      <c r="K38" s="59"/>
      <c r="L38" s="59"/>
      <c r="M38" s="71"/>
    </row>
    <row r="39" spans="1:20" s="46" customFormat="1" ht="77.25" customHeight="1">
      <c r="A39" s="69" t="s">
        <v>205</v>
      </c>
      <c r="B39" s="77" t="s">
        <v>213</v>
      </c>
      <c r="C39" s="77"/>
      <c r="D39" s="77"/>
      <c r="E39" s="77"/>
      <c r="F39" s="77"/>
      <c r="G39" s="77"/>
      <c r="H39" s="77"/>
      <c r="I39" s="77"/>
      <c r="J39" s="77"/>
      <c r="K39" s="77"/>
      <c r="L39" s="77"/>
      <c r="M39" s="70"/>
    </row>
  </sheetData>
  <mergeCells count="12">
    <mergeCell ref="J2:J3"/>
    <mergeCell ref="L2:L3"/>
    <mergeCell ref="K2:K3"/>
    <mergeCell ref="B39:L39"/>
    <mergeCell ref="A1:L1"/>
    <mergeCell ref="A2:A3"/>
    <mergeCell ref="B2:B3"/>
    <mergeCell ref="C2:C3"/>
    <mergeCell ref="D2:D3"/>
    <mergeCell ref="E2:E3"/>
    <mergeCell ref="F2:G2"/>
    <mergeCell ref="H2:I2"/>
  </mergeCells>
  <phoneticPr fontId="10" type="noConversion"/>
  <printOptions horizontalCentered="1"/>
  <pageMargins left="0.47244094488188981" right="0.47244094488188981" top="0.47244094488188981" bottom="0.47244094488188981" header="0.31496062992125984" footer="0.31496062992125984"/>
  <pageSetup paperSize="9" orientation="landscape" r:id="rId1"/>
  <headerFooter>
    <oddFooter>&amp;C&amp;8第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物资需求预计划表（2号线）</vt:lpstr>
      <vt:lpstr>物资需求预计划表（3号线）</vt:lpstr>
      <vt:lpstr>用户需求书</vt:lpstr>
      <vt:lpstr>技术需求及数量表</vt:lpstr>
      <vt:lpstr>技术需求及数量表!Print_Area</vt:lpstr>
      <vt:lpstr>技术需求及数量表!Print_Titles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LC</cp:lastModifiedBy>
  <cp:lastPrinted>2018-07-30T01:18:50Z</cp:lastPrinted>
  <dcterms:created xsi:type="dcterms:W3CDTF">2015-10-12T07:18:00Z</dcterms:created>
  <dcterms:modified xsi:type="dcterms:W3CDTF">2018-07-30T01:20:11Z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