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activeTab="1"/>
  </bookViews>
  <sheets>
    <sheet name="2.技术需求及数量表" sheetId="18" r:id="rId1"/>
    <sheet name="5.产品图片" sheetId="27" r:id="rId2"/>
    <sheet name="3.技术需求偏离表(格式)" sheetId="22" r:id="rId3"/>
    <sheet name="4.分项报价表(格式)" sheetId="24" r:id="rId4"/>
  </sheets>
  <definedNames>
    <definedName name="_xlnm._FilterDatabase" localSheetId="0" hidden="1">'2.技术需求及数量表'!$A$3:$L$75</definedName>
    <definedName name="_xlnm._FilterDatabase" localSheetId="2" hidden="1">'3.技术需求偏离表(格式)'!$A$2:$H$73</definedName>
    <definedName name="_xlnm._FilterDatabase" localSheetId="3" hidden="1">'4.分项报价表(格式)'!$A$3:$L$74</definedName>
    <definedName name="_xlnm._FilterDatabase" localSheetId="1" hidden="1">'5.产品图片'!$B$2:$F$23</definedName>
    <definedName name="_xlnm.Print_Titles" localSheetId="0">'2.技术需求及数量表'!$2:$3</definedName>
    <definedName name="_xlnm.Print_Titles" localSheetId="2">'3.技术需求偏离表(格式)'!$2:$2</definedName>
    <definedName name="_xlnm.Print_Titles" localSheetId="3">'4.分项报价表(格式)'!$2:$3</definedName>
  </definedNames>
  <calcPr calcId="124519"/>
</workbook>
</file>

<file path=xl/calcChain.xml><?xml version="1.0" encoding="utf-8"?>
<calcChain xmlns="http://schemas.openxmlformats.org/spreadsheetml/2006/main">
  <c r="I73" i="24"/>
  <c r="H73"/>
  <c r="G73"/>
  <c r="F73"/>
  <c r="E73"/>
  <c r="B73"/>
  <c r="I72"/>
  <c r="H72"/>
  <c r="G72"/>
  <c r="F72"/>
  <c r="E72"/>
  <c r="B72"/>
  <c r="I71"/>
  <c r="H71"/>
  <c r="G71"/>
  <c r="F71"/>
  <c r="E71"/>
  <c r="B71"/>
  <c r="I70"/>
  <c r="H70"/>
  <c r="G70"/>
  <c r="F70"/>
  <c r="E70"/>
  <c r="B70"/>
  <c r="I69"/>
  <c r="H69"/>
  <c r="G69"/>
  <c r="F69"/>
  <c r="E69"/>
  <c r="B69"/>
  <c r="I68"/>
  <c r="H68"/>
  <c r="G68"/>
  <c r="F68"/>
  <c r="E68"/>
  <c r="B68"/>
  <c r="I67"/>
  <c r="H67"/>
  <c r="G67"/>
  <c r="F67"/>
  <c r="E67"/>
  <c r="B67"/>
  <c r="I66"/>
  <c r="H66"/>
  <c r="G66"/>
  <c r="F66"/>
  <c r="E66"/>
  <c r="B66"/>
  <c r="I65"/>
  <c r="H65"/>
  <c r="G65"/>
  <c r="F65"/>
  <c r="E65"/>
  <c r="B65"/>
  <c r="I64"/>
  <c r="H64"/>
  <c r="G64"/>
  <c r="F64"/>
  <c r="E64"/>
  <c r="B64"/>
  <c r="I63"/>
  <c r="H63"/>
  <c r="G63"/>
  <c r="F63"/>
  <c r="E63"/>
  <c r="B63"/>
  <c r="I62"/>
  <c r="H62"/>
  <c r="G62"/>
  <c r="F62"/>
  <c r="E62"/>
  <c r="B62"/>
  <c r="I61"/>
  <c r="H61"/>
  <c r="G61"/>
  <c r="F61"/>
  <c r="E61"/>
  <c r="B61"/>
  <c r="I60"/>
  <c r="H60"/>
  <c r="G60"/>
  <c r="F60"/>
  <c r="E60"/>
  <c r="B60"/>
  <c r="I59"/>
  <c r="H59"/>
  <c r="G59"/>
  <c r="F59"/>
  <c r="E59"/>
  <c r="B59"/>
  <c r="I58"/>
  <c r="H58"/>
  <c r="G58"/>
  <c r="F58"/>
  <c r="E58"/>
  <c r="B58"/>
  <c r="I57"/>
  <c r="H57"/>
  <c r="G57"/>
  <c r="F57"/>
  <c r="E57"/>
  <c r="B57"/>
  <c r="I56"/>
  <c r="H56"/>
  <c r="G56"/>
  <c r="F56"/>
  <c r="E56"/>
  <c r="B56"/>
  <c r="I55"/>
  <c r="H55"/>
  <c r="G55"/>
  <c r="F55"/>
  <c r="E55"/>
  <c r="B55"/>
  <c r="I54"/>
  <c r="H54"/>
  <c r="G54"/>
  <c r="F54"/>
  <c r="E54"/>
  <c r="B54"/>
  <c r="I53"/>
  <c r="H53"/>
  <c r="G53"/>
  <c r="F53"/>
  <c r="E53"/>
  <c r="B53"/>
  <c r="I52"/>
  <c r="H52"/>
  <c r="G52"/>
  <c r="F52"/>
  <c r="E52"/>
  <c r="B52"/>
  <c r="I51"/>
  <c r="H51"/>
  <c r="G51"/>
  <c r="F51"/>
  <c r="E51"/>
  <c r="B51"/>
  <c r="I50"/>
  <c r="H50"/>
  <c r="G50"/>
  <c r="F50"/>
  <c r="E50"/>
  <c r="B50"/>
  <c r="I49"/>
  <c r="H49"/>
  <c r="G49"/>
  <c r="F49"/>
  <c r="E49"/>
  <c r="B49"/>
  <c r="I48"/>
  <c r="H48"/>
  <c r="G48"/>
  <c r="F48"/>
  <c r="E48"/>
  <c r="B48"/>
  <c r="I47"/>
  <c r="H47"/>
  <c r="G47"/>
  <c r="F47"/>
  <c r="E47"/>
  <c r="B47"/>
  <c r="I46"/>
  <c r="H46"/>
  <c r="G46"/>
  <c r="F46"/>
  <c r="E46"/>
  <c r="B46"/>
  <c r="I45"/>
  <c r="H45"/>
  <c r="G45"/>
  <c r="F45"/>
  <c r="E45"/>
  <c r="B45"/>
  <c r="I44"/>
  <c r="H44"/>
  <c r="G44"/>
  <c r="F44"/>
  <c r="E44"/>
  <c r="B44"/>
  <c r="I43"/>
  <c r="H43"/>
  <c r="G43"/>
  <c r="F43"/>
  <c r="E43"/>
  <c r="B43"/>
  <c r="I42"/>
  <c r="H42"/>
  <c r="G42"/>
  <c r="F42"/>
  <c r="E42"/>
  <c r="B42"/>
  <c r="I41"/>
  <c r="H41"/>
  <c r="G41"/>
  <c r="F41"/>
  <c r="E41"/>
  <c r="B41"/>
  <c r="I40"/>
  <c r="H40"/>
  <c r="G40"/>
  <c r="F40"/>
  <c r="E40"/>
  <c r="B40"/>
  <c r="I39"/>
  <c r="H39"/>
  <c r="G39"/>
  <c r="F39"/>
  <c r="E39"/>
  <c r="B39"/>
  <c r="I38"/>
  <c r="H38"/>
  <c r="G38"/>
  <c r="F38"/>
  <c r="E38"/>
  <c r="B38"/>
  <c r="I37"/>
  <c r="H37"/>
  <c r="G37"/>
  <c r="F37"/>
  <c r="E37"/>
  <c r="B37"/>
  <c r="I36"/>
  <c r="H36"/>
  <c r="G36"/>
  <c r="F36"/>
  <c r="E36"/>
  <c r="B36"/>
  <c r="I35"/>
  <c r="H35"/>
  <c r="G35"/>
  <c r="F35"/>
  <c r="E35"/>
  <c r="B35"/>
  <c r="I34"/>
  <c r="H34"/>
  <c r="G34"/>
  <c r="F34"/>
  <c r="E34"/>
  <c r="B34"/>
  <c r="I33"/>
  <c r="H33"/>
  <c r="G33"/>
  <c r="F33"/>
  <c r="E33"/>
  <c r="B33"/>
  <c r="I32"/>
  <c r="H32"/>
  <c r="G32"/>
  <c r="F32"/>
  <c r="E32"/>
  <c r="B32"/>
  <c r="I31"/>
  <c r="H31"/>
  <c r="G31"/>
  <c r="F31"/>
  <c r="E31"/>
  <c r="B31"/>
  <c r="I30"/>
  <c r="H30"/>
  <c r="G30"/>
  <c r="F30"/>
  <c r="E30"/>
  <c r="B30"/>
  <c r="I29"/>
  <c r="H29"/>
  <c r="G29"/>
  <c r="F29"/>
  <c r="E29"/>
  <c r="B29"/>
  <c r="I28"/>
  <c r="H28"/>
  <c r="G28"/>
  <c r="F28"/>
  <c r="E28"/>
  <c r="B28"/>
  <c r="I27"/>
  <c r="H27"/>
  <c r="G27"/>
  <c r="F27"/>
  <c r="E27"/>
  <c r="B27"/>
  <c r="I26"/>
  <c r="H26"/>
  <c r="G26"/>
  <c r="F26"/>
  <c r="E26"/>
  <c r="B26"/>
  <c r="I25"/>
  <c r="H25"/>
  <c r="G25"/>
  <c r="F25"/>
  <c r="E25"/>
  <c r="B25"/>
  <c r="I24"/>
  <c r="H24"/>
  <c r="G24"/>
  <c r="F24"/>
  <c r="E24"/>
  <c r="B24"/>
  <c r="I23"/>
  <c r="H23"/>
  <c r="G23"/>
  <c r="F23"/>
  <c r="E23"/>
  <c r="B23"/>
  <c r="I22"/>
  <c r="H22"/>
  <c r="G22"/>
  <c r="F22"/>
  <c r="E22"/>
  <c r="B22"/>
  <c r="I21"/>
  <c r="H21"/>
  <c r="G21"/>
  <c r="F21"/>
  <c r="E21"/>
  <c r="B21"/>
  <c r="I20"/>
  <c r="H20"/>
  <c r="G20"/>
  <c r="F20"/>
  <c r="E20"/>
  <c r="B20"/>
  <c r="I19"/>
  <c r="H19"/>
  <c r="G19"/>
  <c r="F19"/>
  <c r="E19"/>
  <c r="B19"/>
  <c r="I18"/>
  <c r="H18"/>
  <c r="G18"/>
  <c r="F18"/>
  <c r="E18"/>
  <c r="B18"/>
  <c r="I17"/>
  <c r="H17"/>
  <c r="G17"/>
  <c r="F17"/>
  <c r="E17"/>
  <c r="B17"/>
  <c r="I16"/>
  <c r="H16"/>
  <c r="G16"/>
  <c r="F16"/>
  <c r="E16"/>
  <c r="B16"/>
  <c r="I15"/>
  <c r="H15"/>
  <c r="G15"/>
  <c r="F15"/>
  <c r="E15"/>
  <c r="B15"/>
  <c r="I14"/>
  <c r="H14"/>
  <c r="G14"/>
  <c r="F14"/>
  <c r="E14"/>
  <c r="B14"/>
  <c r="I13"/>
  <c r="H13"/>
  <c r="G13"/>
  <c r="F13"/>
  <c r="E13"/>
  <c r="B13"/>
  <c r="I12"/>
  <c r="H12"/>
  <c r="G12"/>
  <c r="F12"/>
  <c r="E12"/>
  <c r="B12"/>
  <c r="I11"/>
  <c r="H11"/>
  <c r="G11"/>
  <c r="F11"/>
  <c r="E11"/>
  <c r="B11"/>
  <c r="I10"/>
  <c r="H10"/>
  <c r="G10"/>
  <c r="F10"/>
  <c r="E10"/>
  <c r="B10"/>
  <c r="I9"/>
  <c r="H9"/>
  <c r="G9"/>
  <c r="F9"/>
  <c r="E9"/>
  <c r="B9"/>
  <c r="I8"/>
  <c r="H8"/>
  <c r="G8"/>
  <c r="F8"/>
  <c r="E8"/>
  <c r="B8"/>
  <c r="I7"/>
  <c r="H7"/>
  <c r="G7"/>
  <c r="F7"/>
  <c r="E7"/>
  <c r="B7"/>
  <c r="I6"/>
  <c r="H6"/>
  <c r="G6"/>
  <c r="F6"/>
  <c r="E6"/>
  <c r="B6"/>
  <c r="I5"/>
  <c r="H5"/>
  <c r="G5"/>
  <c r="F5"/>
  <c r="E5"/>
  <c r="B5"/>
  <c r="I4"/>
  <c r="H4"/>
  <c r="G4"/>
  <c r="F4"/>
  <c r="E4"/>
  <c r="B4"/>
  <c r="F72" i="22"/>
  <c r="C72"/>
  <c r="B72"/>
  <c r="F71"/>
  <c r="C71"/>
  <c r="B71"/>
  <c r="F70"/>
  <c r="C70"/>
  <c r="B70"/>
  <c r="F69"/>
  <c r="C69"/>
  <c r="B69"/>
  <c r="F68"/>
  <c r="C68"/>
  <c r="B68"/>
  <c r="F67"/>
  <c r="C67"/>
  <c r="B67"/>
  <c r="F66"/>
  <c r="C66"/>
  <c r="B66"/>
  <c r="F65"/>
  <c r="C65"/>
  <c r="B65"/>
  <c r="F64"/>
  <c r="C64"/>
  <c r="B64"/>
  <c r="F63"/>
  <c r="C63"/>
  <c r="B63"/>
  <c r="F62"/>
  <c r="C62"/>
  <c r="B62"/>
  <c r="F61"/>
  <c r="C61"/>
  <c r="B61"/>
  <c r="F60"/>
  <c r="C60"/>
  <c r="B60"/>
  <c r="F59"/>
  <c r="C59"/>
  <c r="B59"/>
  <c r="F58"/>
  <c r="C58"/>
  <c r="B58"/>
  <c r="F57"/>
  <c r="C57"/>
  <c r="B57"/>
  <c r="F56"/>
  <c r="C56"/>
  <c r="B56"/>
  <c r="F55"/>
  <c r="C55"/>
  <c r="B55"/>
  <c r="F54"/>
  <c r="C54"/>
  <c r="B54"/>
  <c r="F53"/>
  <c r="C53"/>
  <c r="B53"/>
  <c r="F52"/>
  <c r="C52"/>
  <c r="B52"/>
  <c r="F51"/>
  <c r="C51"/>
  <c r="B51"/>
  <c r="F50"/>
  <c r="C50"/>
  <c r="B50"/>
  <c r="F49"/>
  <c r="C49"/>
  <c r="B49"/>
  <c r="F48"/>
  <c r="C48"/>
  <c r="B48"/>
  <c r="F47"/>
  <c r="C47"/>
  <c r="B47"/>
  <c r="F46"/>
  <c r="C46"/>
  <c r="B46"/>
  <c r="F45"/>
  <c r="C45"/>
  <c r="B45"/>
  <c r="F44"/>
  <c r="C44"/>
  <c r="B44"/>
  <c r="F43"/>
  <c r="C43"/>
  <c r="B43"/>
  <c r="F42"/>
  <c r="C42"/>
  <c r="B42"/>
  <c r="F41"/>
  <c r="C41"/>
  <c r="B41"/>
  <c r="F40"/>
  <c r="C40"/>
  <c r="B40"/>
  <c r="F39"/>
  <c r="C39"/>
  <c r="B39"/>
  <c r="F38"/>
  <c r="C38"/>
  <c r="B38"/>
  <c r="F37"/>
  <c r="C37"/>
  <c r="B37"/>
  <c r="F36"/>
  <c r="C36"/>
  <c r="B36"/>
  <c r="F35"/>
  <c r="C35"/>
  <c r="B35"/>
  <c r="F34"/>
  <c r="C34"/>
  <c r="B34"/>
  <c r="F33"/>
  <c r="C33"/>
  <c r="B33"/>
  <c r="F32"/>
  <c r="C32"/>
  <c r="B32"/>
  <c r="F31"/>
  <c r="C31"/>
  <c r="B31"/>
  <c r="F30"/>
  <c r="C30"/>
  <c r="B30"/>
  <c r="F29"/>
  <c r="C29"/>
  <c r="B29"/>
  <c r="F28"/>
  <c r="C28"/>
  <c r="B28"/>
  <c r="F27"/>
  <c r="C27"/>
  <c r="B27"/>
  <c r="F26"/>
  <c r="C26"/>
  <c r="B26"/>
  <c r="F25"/>
  <c r="C25"/>
  <c r="B25"/>
  <c r="F24"/>
  <c r="C24"/>
  <c r="B24"/>
  <c r="F23"/>
  <c r="C23"/>
  <c r="B23"/>
  <c r="F22"/>
  <c r="C22"/>
  <c r="B22"/>
  <c r="F21"/>
  <c r="C21"/>
  <c r="B21"/>
  <c r="F20"/>
  <c r="C20"/>
  <c r="B20"/>
  <c r="F19"/>
  <c r="C19"/>
  <c r="B19"/>
  <c r="F18"/>
  <c r="C18"/>
  <c r="B18"/>
  <c r="F17"/>
  <c r="C17"/>
  <c r="B17"/>
  <c r="F16"/>
  <c r="C16"/>
  <c r="B16"/>
  <c r="F15"/>
  <c r="C15"/>
  <c r="B15"/>
  <c r="F14"/>
  <c r="C14"/>
  <c r="B14"/>
  <c r="F13"/>
  <c r="C13"/>
  <c r="B13"/>
  <c r="F12"/>
  <c r="C12"/>
  <c r="B12"/>
  <c r="F11"/>
  <c r="C11"/>
  <c r="B11"/>
  <c r="F10"/>
  <c r="C10"/>
  <c r="B10"/>
  <c r="F9"/>
  <c r="C9"/>
  <c r="B9"/>
  <c r="F8"/>
  <c r="C8"/>
  <c r="B8"/>
  <c r="F7"/>
  <c r="C7"/>
  <c r="B7"/>
  <c r="F6"/>
  <c r="C6"/>
  <c r="B6"/>
  <c r="F5"/>
  <c r="C5"/>
  <c r="B5"/>
  <c r="F4"/>
  <c r="C4"/>
  <c r="B4"/>
  <c r="F3"/>
  <c r="C3"/>
  <c r="B3"/>
  <c r="F2"/>
  <c r="I74" i="18"/>
  <c r="G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G74" i="24" l="1"/>
  <c r="J6"/>
  <c r="L6" s="1"/>
  <c r="J8"/>
  <c r="L8" s="1"/>
  <c r="J10"/>
  <c r="L10" s="1"/>
  <c r="J12"/>
  <c r="L12" s="1"/>
  <c r="J14"/>
  <c r="L14" s="1"/>
  <c r="J16"/>
  <c r="L16" s="1"/>
  <c r="J18"/>
  <c r="L18" s="1"/>
  <c r="J20"/>
  <c r="L20" s="1"/>
  <c r="J22"/>
  <c r="L22" s="1"/>
  <c r="J24"/>
  <c r="L24" s="1"/>
  <c r="J26"/>
  <c r="L26" s="1"/>
  <c r="J28"/>
  <c r="L28" s="1"/>
  <c r="J30"/>
  <c r="L30" s="1"/>
  <c r="J32"/>
  <c r="L32" s="1"/>
  <c r="J34"/>
  <c r="L34" s="1"/>
  <c r="J36"/>
  <c r="L36" s="1"/>
  <c r="J38"/>
  <c r="L38" s="1"/>
  <c r="J40"/>
  <c r="L40" s="1"/>
  <c r="J42"/>
  <c r="L42" s="1"/>
  <c r="J44"/>
  <c r="L44" s="1"/>
  <c r="J46"/>
  <c r="L46" s="1"/>
  <c r="J48"/>
  <c r="J49"/>
  <c r="J50"/>
  <c r="J52"/>
  <c r="J53"/>
  <c r="J54"/>
  <c r="J62"/>
  <c r="J64"/>
  <c r="J65"/>
  <c r="J66"/>
  <c r="J68"/>
  <c r="J69"/>
  <c r="J70"/>
  <c r="J72"/>
  <c r="J55"/>
  <c r="J58"/>
  <c r="J59"/>
  <c r="J74" i="18"/>
  <c r="I74" i="24"/>
  <c r="J5"/>
  <c r="L5" s="1"/>
  <c r="J7"/>
  <c r="L7" s="1"/>
  <c r="J9"/>
  <c r="L9" s="1"/>
  <c r="J11"/>
  <c r="L11" s="1"/>
  <c r="J13"/>
  <c r="L13" s="1"/>
  <c r="J15"/>
  <c r="L15" s="1"/>
  <c r="J17"/>
  <c r="L17" s="1"/>
  <c r="J19"/>
  <c r="L19" s="1"/>
  <c r="J21"/>
  <c r="L21" s="1"/>
  <c r="J23"/>
  <c r="L23" s="1"/>
  <c r="J25"/>
  <c r="L25" s="1"/>
  <c r="J27"/>
  <c r="L27" s="1"/>
  <c r="J29"/>
  <c r="L29" s="1"/>
  <c r="J31"/>
  <c r="L31" s="1"/>
  <c r="J33"/>
  <c r="L33" s="1"/>
  <c r="J35"/>
  <c r="L35" s="1"/>
  <c r="J37"/>
  <c r="L37" s="1"/>
  <c r="J39"/>
  <c r="L39" s="1"/>
  <c r="J41"/>
  <c r="L41" s="1"/>
  <c r="J43"/>
  <c r="L43" s="1"/>
  <c r="J45"/>
  <c r="L45" s="1"/>
  <c r="J47"/>
  <c r="L47" s="1"/>
  <c r="J56"/>
  <c r="J57"/>
  <c r="J63"/>
  <c r="J51"/>
  <c r="J60"/>
  <c r="J61"/>
  <c r="J67"/>
  <c r="J71"/>
  <c r="J73"/>
  <c r="J4"/>
  <c r="L4" l="1"/>
  <c r="L74" s="1"/>
  <c r="J74"/>
</calcChain>
</file>

<file path=xl/sharedStrings.xml><?xml version="1.0" encoding="utf-8"?>
<sst xmlns="http://schemas.openxmlformats.org/spreadsheetml/2006/main" count="583" uniqueCount="287">
  <si>
    <t>序
号</t>
  </si>
  <si>
    <t>货物名称</t>
  </si>
  <si>
    <t>性能参数要求</t>
  </si>
  <si>
    <t>参考品牌及型号</t>
  </si>
  <si>
    <t>单位</t>
  </si>
  <si>
    <t>1号线</t>
  </si>
  <si>
    <t>2号线</t>
  </si>
  <si>
    <t>总数量</t>
  </si>
  <si>
    <t>备注</t>
  </si>
  <si>
    <t>交付地点</t>
  </si>
  <si>
    <t>计划号</t>
  </si>
  <si>
    <t>数量</t>
  </si>
  <si>
    <t>UPS机柜锁芯</t>
  </si>
  <si>
    <t>材质:锌合金基座、手柄、防尘盖,碳钢钢栓、传动条；表面处理:镀白锌钢栓、传动壳组件；弹子锁芯；通用互开钥匙。具体尺寸及样品图片见附图</t>
  </si>
  <si>
    <t>生久、顶邦、威图</t>
  </si>
  <si>
    <t>套</t>
  </si>
  <si>
    <t>2017ZT01-607</t>
  </si>
  <si>
    <t>屯里车辆段</t>
  </si>
  <si>
    <t>办公室门锁锁芯</t>
  </si>
  <si>
    <t>长度90mm，32.5mm+57.5mm</t>
  </si>
  <si>
    <t>201802-807</t>
  </si>
  <si>
    <t>按样品</t>
  </si>
  <si>
    <t>安吉综合基地</t>
  </si>
  <si>
    <t>闭门器</t>
  </si>
  <si>
    <t xml:space="preserve">
适合门重：45-65（kg），适合门宽：600-1000（mm） 闭门速度：在15° - 90° ，安装型式：垂直安装
使用寿命≥10万次</t>
  </si>
  <si>
    <t>川盈顺益GA93-3CⅢ（CY-061)，洛科韦尔</t>
  </si>
  <si>
    <t>个</t>
  </si>
  <si>
    <t>201702-3218</t>
  </si>
  <si>
    <t xml:space="preserve">
20万次开启测试标准；标配闭门速度、闭锁速度可调节；开门缓冲功能、延时功能及停定功能可选；EN2~4号力可调；最大门宽1100mm；缸体为高强度铸铝材质。不分左右手向，方便施工；饰面：银色喷涂；</t>
  </si>
  <si>
    <t>Stanley，GA4ASDC2024，亚萨合莱</t>
  </si>
  <si>
    <t>201702-3220/201702-3244</t>
  </si>
  <si>
    <t>玻璃门锁芯</t>
  </si>
  <si>
    <t>纯铜，3根钥匙，详见附图</t>
  </si>
  <si>
    <t>把</t>
  </si>
  <si>
    <t>2017ZT01-292</t>
  </si>
  <si>
    <t>2017ZT02-337</t>
  </si>
  <si>
    <t>屯里车辆段/安吉综合基地</t>
  </si>
  <si>
    <t>不锈钢房门合页</t>
  </si>
  <si>
    <t>4cm*3cm*2.5mm</t>
  </si>
  <si>
    <t>201802-804</t>
  </si>
  <si>
    <t>4寸4轴承3.0厚不锈钢，4*3*2.5cm</t>
  </si>
  <si>
    <t>201702-3181</t>
  </si>
  <si>
    <t>不锈钢门插销</t>
  </si>
  <si>
    <t xml:space="preserve">
3.0厚8寸，配螺丝</t>
  </si>
  <si>
    <t>GMT，CHX-01-8SS，亚萨合莱</t>
  </si>
  <si>
    <t>201702-3188</t>
  </si>
  <si>
    <t>插销</t>
  </si>
  <si>
    <t xml:space="preserve">
1、标准插销杆长12英寸（305毫米）
2、插销头直径为12毫米
3、用于金属防火门
</t>
  </si>
  <si>
    <t>洛科韦尔，MFB-408-12-SS，史丹利</t>
  </si>
  <si>
    <t>201702-3243</t>
  </si>
  <si>
    <t>手动插销</t>
  </si>
  <si>
    <t xml:space="preserve">
1、面板172MMx24.5MM
2、标准插销杆长12英寸（305毫米）
3、插销头直径为12毫米
4、用于金属防火门
</t>
  </si>
  <si>
    <t>洛科韦尔 MFB-408-12-SS，史丹利</t>
  </si>
  <si>
    <t>201702-3247</t>
  </si>
  <si>
    <t>不锈钢门挂锁搭扣</t>
  </si>
  <si>
    <t>3.0厚 4寸加厚 配螺丝</t>
  </si>
  <si>
    <t>201702-3185</t>
  </si>
  <si>
    <t>厕所隔断合页</t>
  </si>
  <si>
    <t>2017ZT01-294</t>
  </si>
  <si>
    <t>左内开，不锈钢拉丝，带自动闭合功能，详见附图</t>
  </si>
  <si>
    <t>2017ZT01-295</t>
  </si>
  <si>
    <t>右外开，不锈钢拉丝，带自动闭合功能，详见附图</t>
  </si>
  <si>
    <t>2017ZT01-296</t>
  </si>
  <si>
    <t>2017ZT01-297</t>
  </si>
  <si>
    <t>6.2*7.4cm,轴径2cm,左外开，不锈钢拉丝，详见附图</t>
  </si>
  <si>
    <t>2017ZT02-339</t>
  </si>
  <si>
    <t>6.2*7.4cm,轴径2cm,右外开，不锈钢拉丝，详见附图</t>
  </si>
  <si>
    <t>2017ZT02-340</t>
  </si>
  <si>
    <t>厕所隔断门拉手</t>
  </si>
  <si>
    <t>不锈钢拉丝，φ50，长42mm，圆柱体，配螺杆</t>
  </si>
  <si>
    <t>2017ZT01-299</t>
  </si>
  <si>
    <t>2017ZT02-342</t>
  </si>
  <si>
    <t>厕所指示门锁</t>
  </si>
  <si>
    <t>不锈钢拉丝，详见附图</t>
  </si>
  <si>
    <t>2017ZT01-293</t>
  </si>
  <si>
    <t>2017ZT02-338</t>
  </si>
  <si>
    <t>车站门锁</t>
  </si>
  <si>
    <t>史丹利ST-SGM150SL24SS，亚萨合莱</t>
  </si>
  <si>
    <t>201702-3189</t>
  </si>
  <si>
    <t>爱家923-23，威俊</t>
  </si>
  <si>
    <t>201702-3238</t>
  </si>
  <si>
    <t xml:space="preserve">
长70MM，双面均6颗弹子 </t>
  </si>
  <si>
    <t>洛科韦尔ML6000，史丹利</t>
  </si>
  <si>
    <t>201702-3237</t>
  </si>
  <si>
    <t>防尘筒</t>
  </si>
  <si>
    <t xml:space="preserve">
304＃不锈钢
在地坪或门槛上，为下插销安装防尘筒，防止灰尘堆积</t>
  </si>
  <si>
    <t>洛科韦尔DPS01，史丹利，多麦克斯</t>
  </si>
  <si>
    <t>201702-3216</t>
  </si>
  <si>
    <t>防火门锁匣门锁</t>
  </si>
  <si>
    <t>20万次开启寿命；精铸不锈钢锁舌，六弹子全牙螺纹锁芯，纯铜材质;执手采用不低于SUS304等级的不锈钢制造；可提供总钥匙管理系统Masterkeying；门内旋钮上锁，按动把手开门；门外侧用钥匙控制方舌，当上锁时，方舌弹出，当开锁时，方舌收回，转动把手开门，锁为通道状态</t>
  </si>
  <si>
    <t>201802-818</t>
  </si>
  <si>
    <t>史丹利ST-SGM150SL24SS</t>
  </si>
  <si>
    <t>201802-819</t>
  </si>
  <si>
    <t xml:space="preserve">
门扇材质:木门,钢制门,铝合金门
适用门厚:45-55mm
把手材质:304不锈钢
把手护圈:Φ53*8mm
带锁芯和钥匙</t>
  </si>
  <si>
    <t>Stanley，STLH01K-SS，亚萨合莱</t>
  </si>
  <si>
    <t>201702-3226</t>
  </si>
  <si>
    <t xml:space="preserve">
开启寿命100万次；具备紧急逃生功能；精铸不锈钢锁舌，有防拨防撬功能；执手采用SUS304等级的不锈钢制造；门内外执手均可随时转动开启斜舌，无锁芯。
锁体：14.8cmX9.7cmX2.2cm   锁面板3cmX20.3cm，锁面板螺钉孔间距：18.5cmX1.5cm、16.3cmX1.5cm，锁舌间距2.6cm、0.95cm，反锁槽3cm（间距为4.7cm、2.4cm、2.3cm）   把手孔距锁体内侧1.3cm、距离下侧3.5cm，把手孔距锁芯孔9.5cm。</t>
  </si>
  <si>
    <t>洛科韦尔30H0N3T630，安朗杰，史丹利</t>
  </si>
  <si>
    <t>201702-3227</t>
  </si>
  <si>
    <t>钢制防火门锁</t>
  </si>
  <si>
    <t>表面处理:扫镍间镍  
锁把手材质:锌合金   
锁面板材质:锌合金   
锁体:45/50小轴承中式锁体   锁芯:电脑单排6粒珠  
钥匙:3条电脑黄铜钥匙，适应门厚:38-50mm  
适合范围:各种木质门扇，钢质门.</t>
  </si>
  <si>
    <t>201802-808</t>
  </si>
  <si>
    <t xml:space="preserve">执手：1000N  2、使用寿命:&gt;100000次3、方舌伸出长度为18mm，斜舌伸出长度为10mm。带锁芯和钥匙
</t>
  </si>
  <si>
    <t>红叶CB-STC,六瑞</t>
  </si>
  <si>
    <t>201802-806/201702-3183</t>
  </si>
  <si>
    <t>工具柜锁芯组套</t>
  </si>
  <si>
    <t>工具柜锁芯组套，含锁体、锁片、钥匙、六角螺母、防滑卡环等全套配件，钥匙单开，锁芯与钥匙刻有配套的编号。厂家供货前需提供样品，根据工具柜锁孔和式样确定工具柜锁芯尺寸（其中一种工具柜参考尺寸：锁体长度16mm，锁芯最大截面23mm，螺纹处18mm，平处16mm；锁片长46mm，厚2mm）</t>
  </si>
  <si>
    <t>201801-3317</t>
  </si>
  <si>
    <t>合页</t>
  </si>
  <si>
    <t>不锈钢材质、4.5cmx4cmx3.4mm</t>
  </si>
  <si>
    <t>201802-815</t>
  </si>
  <si>
    <t>通过甲级90分钟耐火性测试
等级:EN14级,20万次开启
尺寸：5”×4” ×3mm
承重:3片承重,160kg
材质:304不锈钢
适用:木门、钢质门
填充油:无色润滑油
轴承:2个轴承,防脱落结构
轴承材质:专利材质</t>
  </si>
  <si>
    <t>201802-821</t>
  </si>
  <si>
    <t>美标办公室锁</t>
  </si>
  <si>
    <t>DM8704，锁体开槽位置：156*116*28mm。除非用钥匙  内转钮将门锁住，门的任何一侧转动执手可使斜舌缩回，任何情况下，按下门内执手可使斜舌缩回，不锈钢材质。</t>
  </si>
  <si>
    <t>201801-542</t>
  </si>
  <si>
    <t>△</t>
  </si>
  <si>
    <t>标准安装中心距70MM；</t>
  </si>
  <si>
    <t>201802-814</t>
  </si>
  <si>
    <t xml:space="preserve">
标准安装中心距70MM；</t>
  </si>
  <si>
    <t>洛科韦尔ML7004，史丹利</t>
  </si>
  <si>
    <t>201702-3213</t>
  </si>
  <si>
    <t>Stanley，ST-SGM150SL24SS，亚萨合莱</t>
  </si>
  <si>
    <t>201702-3224</t>
  </si>
  <si>
    <t>美标闭门器</t>
  </si>
  <si>
    <t>美标1-6号力可调，关门、闭锁速度可调，开门缓冲，最大门宽1470MM，门重300KG；</t>
  </si>
  <si>
    <t>201801-543</t>
  </si>
  <si>
    <t>力级ANSI 1-6级可调节
适合门体：门宽800-1400mm，门重10-150KG
独立的关门速度和闭锁速度、缓冲可调节，延时功能可选</t>
  </si>
  <si>
    <t>201802-810</t>
  </si>
  <si>
    <t xml:space="preserve">
力级ANSI 1-6级可调节
适合门体：门宽800-1400mm，门重10-150KG
独立的关门速度和闭锁速度、缓冲可调节，延时功能可选</t>
  </si>
  <si>
    <t>洛科韦尔DC3100，史丹利</t>
  </si>
  <si>
    <t>201702-3214</t>
  </si>
  <si>
    <r>
      <rPr>
        <sz val="10"/>
        <color theme="1"/>
        <rFont val="宋体"/>
        <charset val="134"/>
        <scheme val="minor"/>
      </rPr>
      <t>美标</t>
    </r>
    <r>
      <rPr>
        <sz val="10"/>
        <color theme="1"/>
        <rFont val="宋体"/>
        <charset val="134"/>
        <scheme val="minor"/>
      </rPr>
      <t>闭门器</t>
    </r>
  </si>
  <si>
    <t xml:space="preserve">
适合门体：门宽800-1400mm，门重10-150KG
独立的关门速度和闭锁速度、缓冲可调节
力级ANSI  1-6级可调节</t>
  </si>
  <si>
    <t>洛科韦尔DC4200-S，史丹利</t>
  </si>
  <si>
    <t>201702-3236/201702-3240</t>
  </si>
  <si>
    <t>美标合页</t>
  </si>
  <si>
    <t>高114.5x宽101.5MM（±1mm），不锈钢拉丝；配二组精密滚珠轴承；</t>
  </si>
  <si>
    <t>201801-556</t>
  </si>
  <si>
    <t xml:space="preserve">
4.5x4x3.4mm
</t>
  </si>
  <si>
    <t>洛科韦尔，5K2BB，史丹利</t>
  </si>
  <si>
    <t>201702-3245</t>
  </si>
  <si>
    <t>美标锁芯</t>
  </si>
  <si>
    <t>201802-811</t>
  </si>
  <si>
    <t>美标卫浴锁</t>
  </si>
  <si>
    <t>Stanley，STCY70T-SN，亚萨合莱</t>
  </si>
  <si>
    <t>201702-3225</t>
  </si>
  <si>
    <t>明装平行臂闭门器</t>
  </si>
  <si>
    <t>20万次开启寿命；标配闭门速度、闭锁速度可调节；开门缓冲功能、延时功能及停定功能可选；EN2~4号力可调；最大门宽1100mm；缸体为高强度铸铝材质。不分左右手向，方便施工；饰面：银色喷涂；</t>
  </si>
  <si>
    <t>201802-817</t>
  </si>
  <si>
    <t>规格型号：洛科韦尔DC4200-S、史丹利</t>
  </si>
  <si>
    <t>201702-3221</t>
  </si>
  <si>
    <t>欧标把手</t>
  </si>
  <si>
    <t xml:space="preserve">
安装于双门的从动门，固定把手。
适用门厚:45-55mm
把手材质:304不锈钢
把手护圈:Φ53*8mm</t>
  </si>
  <si>
    <t>Stanley STLH01KD-SS，亚萨合莱</t>
  </si>
  <si>
    <t>201802-820</t>
  </si>
  <si>
    <t>欧标闭门器</t>
  </si>
  <si>
    <t>欧标可调，关门、闭锁速度可调，开门缓冲，最大门宽1470MM，门重300KG；</t>
  </si>
  <si>
    <t>201801-544</t>
  </si>
  <si>
    <t xml:space="preserve">
1、力级EN2-4级可调节
2、适合门体：
独立的关门速度和闭锁速度可调节</t>
  </si>
  <si>
    <t>洛科韦尔  DC1200，史丹利</t>
  </si>
  <si>
    <t>201802-809/201702-3215/201702-3241/201702-3222/201702-3249</t>
  </si>
  <si>
    <t>欧标插心锁</t>
  </si>
  <si>
    <t>DM6704+DML602。材质：不锈钢，规格：锁长80CM左右，锁宽约4.6CM，锁头长约15.2CM，锁头宽约8.2CM；锁芯长80MM；锁体槽：167mm*84mm*15mm。锁体带锁芯和钥匙。</t>
  </si>
  <si>
    <t>201801-549</t>
  </si>
  <si>
    <t>欧标固舌锁</t>
  </si>
  <si>
    <t xml:space="preserve">长70MM，双面均6颗弹子 </t>
  </si>
  <si>
    <t>201802-813</t>
  </si>
  <si>
    <t>欧标辅助门锁</t>
  </si>
  <si>
    <t>门外用钥匙或转动门内转钮可使方舌伸缩，不锈钢材质，表面拉丝不锈钢处理。含锁芯、把手</t>
  </si>
  <si>
    <t>201801-550</t>
  </si>
  <si>
    <t>欧标锁芯</t>
  </si>
  <si>
    <t>DM6700C-D。长70MM，双面均6颗弹子；双面锁芯；</t>
  </si>
  <si>
    <t>201801-551</t>
  </si>
  <si>
    <t>201802-812/201702-3232</t>
  </si>
  <si>
    <t xml:space="preserve">
长70MM，双面均6颗弹子，7cm（3.5cm+3.5cm）X3.25cmX1.65cm</t>
  </si>
  <si>
    <t>201802-823</t>
  </si>
  <si>
    <t>欧标合页</t>
  </si>
  <si>
    <t>Stanley，STH2B543SS，亚萨合莱</t>
  </si>
  <si>
    <t>201801-553</t>
  </si>
  <si>
    <t>201702-3239</t>
  </si>
  <si>
    <t>墙装不锈钢门吸</t>
  </si>
  <si>
    <t>材质：不锈钢，吸门尺寸：φ48*11*80mm，构造：3个绿色膨胀螺栓+5颗铁性木螺丝+1个铁性膨胀螺栓</t>
  </si>
  <si>
    <t>201702-3182/201802-805</t>
  </si>
  <si>
    <t>L型顺位器</t>
  </si>
  <si>
    <t>GMT，GC1K038，亚萨合莱</t>
  </si>
  <si>
    <t>201702-3223</t>
  </si>
  <si>
    <t>顺位器</t>
  </si>
  <si>
    <t>不锈钢精铸重型顺位器
材质：304
表面处x理：拉丝
产品尺寸：长145mm*宽155mm</t>
  </si>
  <si>
    <t>201802-816</t>
  </si>
  <si>
    <t>洛科韦尔，COR-C-SS，史丹利</t>
  </si>
  <si>
    <t>201702-3242</t>
  </si>
  <si>
    <t>平推杆式单向消防门锁</t>
  </si>
  <si>
    <t>1、产品材质：不锈钢 钢烤漆 尺寸规格：约1040mm*154mm*70mm，推杆出门不发出报警，纯机械工作，无需电源，双门配置双门器，通道锁闭合时，双门器也同时闭合。可配置外部锁头。
2、平推式结构，适用紧急逃生门，无左右门向之分；
3、适合门型：宽度&lt;1000mm，高度&lt;2100mm，门重&lt;150KG
带锁芯和钥匙</t>
  </si>
  <si>
    <t>洛科韦尔PD6800-R+PD6800-V，史丹利</t>
  </si>
  <si>
    <t>201702-3184</t>
  </si>
  <si>
    <r>
      <rPr>
        <sz val="10"/>
        <color theme="1"/>
        <rFont val="宋体"/>
        <charset val="134"/>
        <scheme val="minor"/>
      </rPr>
      <t>虚设执手</t>
    </r>
    <r>
      <rPr>
        <strike/>
        <sz val="10"/>
        <color theme="1"/>
        <rFont val="宋体"/>
        <charset val="134"/>
        <scheme val="minor"/>
      </rPr>
      <t xml:space="preserve">
</t>
    </r>
  </si>
  <si>
    <t xml:space="preserve">
安装于双门的从动门，固定把手。
适用门厚:45-55mm
把手材质:304不锈钢
把手尺寸：22mm*250mm
把手护圈:Φ53*8mm
配螺丝</t>
  </si>
  <si>
    <t>Stanley，STLH01KD-SS，亚萨合莱</t>
  </si>
  <si>
    <t>201702-3187/201702-3246</t>
  </si>
  <si>
    <t>四点式推杆锁</t>
  </si>
  <si>
    <t xml:space="preserve">
采用高强度压铸型材，下压式推杆，
在逃生装置的任何位置推动压杠，均可立即开门，斜舌带防撬装置；
四点横向明装锁定式逃生装置，无左右向之分，可装于单门或双向双开门。
高300MMx宽100MMx厚1.5MM
带锁芯和钥匙</t>
  </si>
  <si>
    <t>洛科韦尔561-PD6800，史丹利</t>
  </si>
  <si>
    <t>201702-3217/201702-3229</t>
  </si>
  <si>
    <t>天地门轴</t>
  </si>
  <si>
    <t>最大适应门宽1200MM，天地轴最大承重量6000bs（272kg）</t>
  </si>
  <si>
    <t>安朗杰IVES 7226F+IVES 7226INT，亚萨合莱</t>
  </si>
  <si>
    <t>201702-3219/201702-3233/201702-3230</t>
  </si>
  <si>
    <t>中间轴</t>
  </si>
  <si>
    <t>与采购的天地门轴配套使用。</t>
  </si>
  <si>
    <t>安朗杰，亚萨合莱</t>
  </si>
  <si>
    <t>201702-3231</t>
  </si>
  <si>
    <t>气密锁</t>
  </si>
  <si>
    <t>MIWA GT60，安朗杰</t>
  </si>
  <si>
    <t>201702-3228</t>
  </si>
  <si>
    <t>201702-3234</t>
  </si>
  <si>
    <t>201702-3235</t>
  </si>
  <si>
    <t>文件柜锁芯组套</t>
  </si>
  <si>
    <t>201801-3318</t>
  </si>
  <si>
    <t>平面按跳锁</t>
  </si>
  <si>
    <t>通用型号：MS730。长x宽:140x33mm(±3mm),锁扣长度120mm(±3mm)，材质：锌合金，颜色：黑色。带锁芯和钥匙。适应领域：配电柜，威图柜，开关控制机柜等，参考附图</t>
  </si>
  <si>
    <t>博士村、IESCO、兴固雅</t>
  </si>
  <si>
    <t>2017ZT01-984</t>
  </si>
  <si>
    <t>合计</t>
  </si>
  <si>
    <t>/</t>
  </si>
  <si>
    <t>注：</t>
  </si>
  <si>
    <t xml:space="preserve">1.备注栏标有“△”的货物是本项目重点物资，交货时须提供原厂供货证明；
2.备注栏标有“按样品”的货物，中选供应商须按要求提供图纸或样品，并按确认后的图纸或样品供货；
</t>
  </si>
  <si>
    <t>序号</t>
  </si>
  <si>
    <t>计划序号</t>
  </si>
  <si>
    <t>物资名称</t>
  </si>
  <si>
    <t>技术参数</t>
  </si>
  <si>
    <t>图片栏</t>
  </si>
  <si>
    <r>
      <rPr>
        <b/>
        <sz val="10"/>
        <rFont val="宋体"/>
        <charset val="134"/>
        <scheme val="minor"/>
      </rPr>
      <t>附件3：技术需求偏离表</t>
    </r>
    <r>
      <rPr>
        <sz val="8"/>
        <rFont val="宋体"/>
        <charset val="134"/>
        <scheme val="minor"/>
      </rPr>
      <t>（不论有无偏离，均须逐项填写偏离情况）</t>
    </r>
  </si>
  <si>
    <t>性能参数要求(一)</t>
  </si>
  <si>
    <t>供货性能参数(二)</t>
  </si>
  <si>
    <t>偏离情况</t>
  </si>
  <si>
    <t>供货品牌及型号(四)</t>
  </si>
  <si>
    <t>1.“供货性能参数(二)”高于“性能参数要求(一)”的为正偏离，低于的为负偏离，完全一致的为无偏离；若投报货物没有品牌，在“供货品牌及型号(四)”中填写“无”。
2.若货物包装（或铭牌）标示名称、包装规格单位等与《技术需求及数量表》存在差异的，在备注栏说明。
3.本表序号及货物名称等须与《技术需求及数量表》、《分项报价表》中的顺序保持一致，不允许打乱顺序。</t>
  </si>
  <si>
    <r>
      <rPr>
        <b/>
        <sz val="10"/>
        <rFont val="宋体"/>
        <charset val="134"/>
        <scheme val="minor"/>
      </rPr>
      <t>附件4：分项报价表（不含税</t>
    </r>
    <r>
      <rPr>
        <b/>
        <sz val="10"/>
        <rFont val="宋体"/>
        <charset val="134"/>
        <scheme val="minor"/>
      </rPr>
      <t>）</t>
    </r>
  </si>
  <si>
    <t>供货品牌及型号①</t>
  </si>
  <si>
    <t>供货性能参数②</t>
  </si>
  <si>
    <t>单价(元)</t>
  </si>
  <si>
    <t>合价(元)</t>
  </si>
  <si>
    <t>合计（项目总价，不含税）：</t>
  </si>
  <si>
    <t>20万次开启寿命，纯铜材质;执手采用不低于SUS304等级的不锈钢制造；可提供总钥匙管理系统Masterkeying；门内旋钮上锁，按动把手开门；门外侧用钥匙控制方舌，当上锁时，方舌弹出，当开锁时，方舌收回，转动把手开门，锁为通道状态</t>
    <phoneticPr fontId="16" type="noConversion"/>
  </si>
  <si>
    <t xml:space="preserve">表面处理:扫镍间镍  
锁把手材质:锌合金   
锁面板材质:锌合金   
锁体:45/50小轴承中式锁体  锁体尺寸：17.2cmX8.8cmX1.2cm   锁面板3cmX24cm，锁盖螺钉孔间距22.5X1.5cm， 带四个反锁锁舌（间距为2.5cm+2.5cm+3.8cm）   把手孔距锁体内侧3cm    把手孔距锁芯孔6.7cm
锁芯:电脑单排6粒珠，32.5mm+57.5mm  
钥匙:3条电脑黄铜钥匙，适应门厚:38-50mm  
适合范围:各种木质门扇，钢质门.
</t>
    <phoneticPr fontId="16" type="noConversion"/>
  </si>
  <si>
    <t>表面处理:扫镍间镍
锁把手材质:锌合金
锁面板材质:锌合金
锁体尺寸：16.5cmX8.6cmX1.6cm   锁面板2.4cmX23.5cm，锁面板螺钉孔间距21X1.3cm， 锁舌3cm，反锁锁舌3.6cm（距下端为8.2cm），把手孔距锁体内侧3cm，把手孔距锁芯孔7.3cm，面板锁芯固定孔距下端4.6cm
合范围:各种木质门扇，钢质门.
带钥匙和螺丝
一边为钥匙开启锁芯;一边为手轮开启
锁芯长70MM，双面均6颗弹子，7cm（3.5cm+3.5cm）X3.25cmX1.65cm
拨轮:30度防盗拨轮
材质:铜质
表面处理:镀镍亚光,镀铬亮光,铜抛光</t>
    <phoneticPr fontId="16" type="noConversion"/>
  </si>
  <si>
    <t>表面处理:扫镍间镍
锁把手材质:锌合金
锁面板材质:锌合金
锁体:锁体尺寸：16.5cmX8.6cmX1.6cm   锁面板2.4cmX23.5cm，锁面板螺钉孔间距21X1.3cm， 锁舌3cm ，把手孔距锁体内侧3cm    把手孔距锁芯孔7.3cm，面板锁芯固定孔距下端4.6cm，无反锁锁舌
合范围:各种木质门扇，钢质门.
带钥匙和螺丝
一边为钥匙开启锁芯;一边为手轮开启
锁芯长70MM，双面均6颗弹子，7cm（3.5cm+3.5cm）X3.25cmX1.65cm
拨轮:30度防盗拨轮
材质:铜质
表面处理:镀镍亚光,镀铬亮光,铜抛光</t>
    <phoneticPr fontId="16" type="noConversion"/>
  </si>
  <si>
    <t>适合门体：门宽800-1400mm，门重10-150KG
独立的关门速度和闭锁速度、缓冲可调节
力级ANSI  1-6级可调节</t>
    <phoneticPr fontId="16" type="noConversion"/>
  </si>
  <si>
    <t>一边为钥匙开启锁芯;一边为手轮开启
拨轮:30度防盗拨轮
材质:铜质
表面处理:镀镍亚光,镀铬亮光,铜抛光
带锁芯和钥匙
锁芯尺寸：锁芯7cm（3.5cm+3.5cm）X3.25cmX1.65cm</t>
    <phoneticPr fontId="16" type="noConversion"/>
  </si>
  <si>
    <t>1、材质为304级不锈钢材质
2、双门安装。</t>
    <phoneticPr fontId="16" type="noConversion"/>
  </si>
  <si>
    <t>不锈钢精铸重型顺位器
材质：304
表面处x理：拉丝
产品尺寸：长145mm*宽155mm</t>
    <phoneticPr fontId="16" type="noConversion"/>
  </si>
  <si>
    <t>气密单，锁边距70MM，中心距115MM，适用门高2100MM</t>
    <phoneticPr fontId="16" type="noConversion"/>
  </si>
  <si>
    <t>气密单，已经甲级钢制防火密闭门气密检测并可提供检测报告；隔音气密门普及型专用锁；锁边距70MM，中心距115MM，适用门高2100MM</t>
    <phoneticPr fontId="16" type="noConversion"/>
  </si>
  <si>
    <t>气密双，锁边距70MM，中心距115MM，适用门高2100MM</t>
    <phoneticPr fontId="16" type="noConversion"/>
  </si>
  <si>
    <t xml:space="preserve">材质:锌合金基座、手柄、防尘盖,碳钢钢栓、传动条；表面处理:镀白锌钢栓、传动壳组件；弹子锁芯；通用互开钥匙。具体尺寸及样品图片见附件5 </t>
    <phoneticPr fontId="16" type="noConversion"/>
  </si>
  <si>
    <t>201802-809/201702-3215/201702-3241/201702-3222/201702-3249</t>
    <phoneticPr fontId="16" type="noConversion"/>
  </si>
  <si>
    <t xml:space="preserve">DM6700C-D。长70MM，双面均6颗弹子；双面锁芯；产品图片见附件5 </t>
    <phoneticPr fontId="16" type="noConversion"/>
  </si>
  <si>
    <t>201702-3182/201802-805</t>
    <phoneticPr fontId="16" type="noConversion"/>
  </si>
  <si>
    <t>2017ZT01-984</t>
    <phoneticPr fontId="16" type="noConversion"/>
  </si>
  <si>
    <t xml:space="preserve">产品图片见附件5 </t>
  </si>
  <si>
    <t>产品图片见附件5 ；△</t>
    <phoneticPr fontId="16" type="noConversion"/>
  </si>
  <si>
    <t>产品图片见附件5；
按样品</t>
    <phoneticPr fontId="16" type="noConversion"/>
  </si>
  <si>
    <t>产品图片见附件5； 
按样品</t>
    <phoneticPr fontId="16" type="noConversion"/>
  </si>
  <si>
    <t xml:space="preserve">产品图片见附件5 </t>
    <phoneticPr fontId="16" type="noConversion"/>
  </si>
  <si>
    <t>长度90mm，32.5mm+57.5mm</t>
    <phoneticPr fontId="16" type="noConversion"/>
  </si>
  <si>
    <t>纯铜，3根钥匙</t>
    <phoneticPr fontId="16" type="noConversion"/>
  </si>
  <si>
    <t>4cm*3cm*2.5mm</t>
    <phoneticPr fontId="16" type="noConversion"/>
  </si>
  <si>
    <t>3.0厚 4寸加厚 配螺丝</t>
    <phoneticPr fontId="16" type="noConversion"/>
  </si>
  <si>
    <t>左内开，不锈钢拉丝，带自动闭合功能</t>
    <phoneticPr fontId="16" type="noConversion"/>
  </si>
  <si>
    <t>右外开，不锈钢拉丝，带自动闭合功能</t>
    <phoneticPr fontId="16" type="noConversion"/>
  </si>
  <si>
    <t>6.2*7.4cm,轴径2cm,左外开，不锈钢拉丝</t>
    <phoneticPr fontId="16" type="noConversion"/>
  </si>
  <si>
    <t>6.2*7.4cm,轴径2cm,右外开，不锈钢拉丝</t>
    <phoneticPr fontId="16" type="noConversion"/>
  </si>
  <si>
    <t>不锈钢拉丝，φ50，长42mm，圆柱体，配螺杆</t>
    <phoneticPr fontId="16" type="noConversion"/>
  </si>
  <si>
    <t>不锈钢拉丝</t>
    <phoneticPr fontId="16" type="noConversion"/>
  </si>
  <si>
    <t xml:space="preserve">标准安装中心距70MM </t>
    <phoneticPr fontId="16" type="noConversion"/>
  </si>
  <si>
    <t>美标1-6号力可调，关门、闭锁速度可调，开门缓冲，最大门宽1470MM，门重300KG</t>
    <phoneticPr fontId="16" type="noConversion"/>
  </si>
  <si>
    <t xml:space="preserve">
1、力级EN2-4级可调节
2、适合门体：
独立的关门速度和闭锁速度可调节</t>
    <phoneticPr fontId="16" type="noConversion"/>
  </si>
  <si>
    <t>DM6704+DML602。材质：不锈钢，规格：锁长80CM左右，锁宽约4.6CM，锁头长约15.2CM，锁头宽约8.2CM；锁芯长80MM；锁体槽：167mm*84mm*15mm。锁体带锁芯和钥匙。</t>
    <phoneticPr fontId="16" type="noConversion"/>
  </si>
  <si>
    <t>门外用钥匙或转动门内转钮可使方舌伸缩，不锈钢材质，表面拉丝不锈钢处理。含锁芯、把手。</t>
    <phoneticPr fontId="16" type="noConversion"/>
  </si>
  <si>
    <t>高114.5x宽101.5MM（±1mm），不锈钢拉丝；配二组精密滚珠轴承；</t>
    <phoneticPr fontId="16" type="noConversion"/>
  </si>
  <si>
    <t>材质：不锈钢，吸门尺寸：φ48*11*80mm，构造：3个绿色膨胀螺栓+5颗铁性木螺丝+1个铁性膨胀螺栓。</t>
    <phoneticPr fontId="16" type="noConversion"/>
  </si>
  <si>
    <t>通用型号：MS730。长x宽:140x33mm(±3mm),锁扣长度120mm(±3mm)，材质：锌合金，颜色：黑色。带锁芯和钥匙。适应领域：配电柜，威图柜，开关控制机柜等</t>
    <phoneticPr fontId="16" type="noConversion"/>
  </si>
  <si>
    <t>左外开，不锈钢拉丝，带自动闭合功能</t>
    <phoneticPr fontId="16" type="noConversion"/>
  </si>
  <si>
    <t>右内开，不锈钢拉丝，带自动闭合功能</t>
    <phoneticPr fontId="16" type="noConversion"/>
  </si>
  <si>
    <r>
      <rPr>
        <b/>
        <sz val="10"/>
        <rFont val="宋体"/>
        <charset val="134"/>
        <scheme val="minor"/>
      </rPr>
      <t>附件2：技术需求及数量表</t>
    </r>
    <r>
      <rPr>
        <sz val="8"/>
        <rFont val="宋体"/>
        <charset val="134"/>
        <scheme val="minor"/>
      </rPr>
      <t>（2018年房建门锁类物资）</t>
    </r>
    <phoneticPr fontId="16" type="noConversion"/>
  </si>
  <si>
    <t>产品图片（2018年房建门锁类物资）</t>
    <phoneticPr fontId="16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</si>
</sst>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  <numFmt numFmtId="178" formatCode="_ \¥* #,##0.00_ ;_ \¥* \-#,##0.00_ ;_ \¥* &quot;-&quot;??_ ;_ @_ "/>
  </numFmts>
  <fonts count="1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trike/>
      <sz val="10"/>
      <color theme="1"/>
      <name val="宋体"/>
      <charset val="134"/>
      <scheme val="minor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MS Sans Serif"/>
      <family val="2"/>
    </font>
    <font>
      <sz val="9"/>
      <name val="宋体"/>
      <charset val="134"/>
      <scheme val="minor"/>
    </font>
    <font>
      <sz val="8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0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/>
    <xf numFmtId="9" fontId="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5" fillId="0" borderId="0" applyProtection="0"/>
    <xf numFmtId="0" fontId="13" fillId="0" borderId="0">
      <alignment vertical="center"/>
    </xf>
    <xf numFmtId="0" fontId="1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4" fillId="0" borderId="0" applyProtection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4" fillId="0" borderId="0" applyProtection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4" fillId="0" borderId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178" fontId="1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4" fillId="0" borderId="0" applyProtection="0">
      <alignment vertical="center"/>
    </xf>
    <xf numFmtId="43" fontId="14" fillId="0" borderId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30">
      <alignment vertical="center"/>
    </xf>
    <xf numFmtId="0" fontId="7" fillId="3" borderId="6" xfId="30" applyFont="1" applyFill="1" applyBorder="1" applyAlignment="1">
      <alignment horizontal="center" vertical="center" wrapText="1"/>
    </xf>
    <xf numFmtId="0" fontId="6" fillId="0" borderId="6" xfId="30" applyBorder="1" applyAlignment="1">
      <alignment horizontal="center" vertical="center"/>
    </xf>
    <xf numFmtId="0" fontId="7" fillId="0" borderId="6" xfId="30" applyFont="1" applyFill="1" applyBorder="1" applyAlignment="1">
      <alignment horizontal="left" vertical="center" wrapText="1"/>
    </xf>
    <xf numFmtId="0" fontId="8" fillId="0" borderId="6" xfId="30" applyFont="1" applyFill="1" applyBorder="1" applyAlignment="1" applyProtection="1">
      <alignment horizontal="left" vertical="center" wrapText="1"/>
      <protection hidden="1"/>
    </xf>
    <xf numFmtId="0" fontId="8" fillId="0" borderId="6" xfId="30" applyFont="1" applyFill="1" applyBorder="1" applyAlignment="1">
      <alignment horizontal="left" vertical="top" wrapText="1"/>
    </xf>
    <xf numFmtId="0" fontId="8" fillId="0" borderId="6" xfId="30" applyFont="1" applyFill="1" applyBorder="1" applyAlignment="1" applyProtection="1">
      <alignment horizontal="center" vertical="center" wrapText="1"/>
      <protection hidden="1"/>
    </xf>
    <xf numFmtId="0" fontId="9" fillId="0" borderId="6" xfId="30" applyFont="1" applyFill="1" applyBorder="1" applyAlignment="1" applyProtection="1">
      <alignment horizontal="left" vertical="center" wrapText="1"/>
      <protection hidden="1"/>
    </xf>
    <xf numFmtId="0" fontId="9" fillId="0" borderId="6" xfId="30" applyFont="1" applyFill="1" applyBorder="1" applyAlignment="1">
      <alignment horizontal="left" vertical="center" wrapText="1"/>
    </xf>
    <xf numFmtId="0" fontId="9" fillId="0" borderId="6" xfId="30" applyFont="1" applyFill="1" applyBorder="1" applyAlignment="1" applyProtection="1">
      <alignment horizontal="center" vertical="center" wrapText="1"/>
      <protection hidden="1"/>
    </xf>
    <xf numFmtId="0" fontId="8" fillId="0" borderId="6" xfId="30" applyFont="1" applyFill="1" applyBorder="1" applyAlignment="1">
      <alignment horizontal="left" vertical="center" wrapText="1"/>
    </xf>
    <xf numFmtId="0" fontId="7" fillId="0" borderId="6" xfId="30" applyFont="1" applyFill="1" applyBorder="1" applyAlignment="1" applyProtection="1">
      <alignment horizontal="left" vertical="center" wrapText="1"/>
    </xf>
    <xf numFmtId="0" fontId="7" fillId="0" borderId="6" xfId="30" applyFont="1" applyFill="1" applyBorder="1" applyAlignment="1" applyProtection="1">
      <alignment horizontal="center" vertical="center" wrapText="1"/>
    </xf>
    <xf numFmtId="0" fontId="7" fillId="0" borderId="6" xfId="30" applyFont="1" applyFill="1" applyBorder="1" applyAlignment="1" applyProtection="1">
      <alignment horizontal="left" vertical="center" wrapText="1"/>
      <protection hidden="1"/>
    </xf>
    <xf numFmtId="0" fontId="7" fillId="0" borderId="6" xfId="30" applyFont="1" applyFill="1" applyBorder="1" applyAlignment="1" applyProtection="1">
      <alignment horizontal="center" vertical="center" wrapText="1"/>
      <protection hidden="1"/>
    </xf>
    <xf numFmtId="0" fontId="10" fillId="0" borderId="6" xfId="3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vertical="center" wrapText="1"/>
    </xf>
    <xf numFmtId="0" fontId="8" fillId="0" borderId="6" xfId="30" applyFont="1" applyFill="1" applyBorder="1" applyAlignment="1">
      <alignment horizontal="center" vertical="center" wrapText="1"/>
    </xf>
    <xf numFmtId="0" fontId="8" fillId="0" borderId="6" xfId="3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30" applyBorder="1" applyAlignment="1">
      <alignment vertical="center" wrapText="1"/>
    </xf>
    <xf numFmtId="0" fontId="9" fillId="0" borderId="6" xfId="30" applyFont="1" applyFill="1" applyBorder="1" applyAlignment="1">
      <alignment horizontal="center" vertical="center" wrapText="1"/>
    </xf>
    <xf numFmtId="0" fontId="6" fillId="0" borderId="6" xfId="30" applyBorder="1">
      <alignment vertical="center"/>
    </xf>
    <xf numFmtId="0" fontId="8" fillId="0" borderId="6" xfId="30" applyFont="1" applyFill="1" applyBorder="1" applyAlignment="1">
      <alignment vertical="center" wrapText="1"/>
    </xf>
    <xf numFmtId="0" fontId="7" fillId="0" borderId="6" xfId="30" applyFont="1" applyFill="1" applyBorder="1" applyAlignment="1">
      <alignment horizontal="left" vertical="center"/>
    </xf>
    <xf numFmtId="0" fontId="7" fillId="0" borderId="6" xfId="30" applyNumberFormat="1" applyFont="1" applyFill="1" applyBorder="1" applyAlignment="1" applyProtection="1">
      <alignment horizontal="center" vertical="center" wrapText="1"/>
    </xf>
    <xf numFmtId="0" fontId="7" fillId="0" borderId="6" xfId="30" applyFont="1" applyFill="1" applyBorder="1" applyAlignment="1">
      <alignment horizontal="center" vertical="center" wrapText="1"/>
    </xf>
    <xf numFmtId="0" fontId="7" fillId="0" borderId="6" xfId="30" applyNumberFormat="1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7" fillId="0" borderId="6" xfId="3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0" fillId="0" borderId="1" xfId="3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horizontal="center" vertical="center" wrapText="1"/>
    </xf>
  </cellXfs>
  <cellStyles count="70">
    <cellStyle name="_x0007_" xfId="19"/>
    <cellStyle name="_ET_STYLE_NoName_00_" xfId="7"/>
    <cellStyle name="_ET_STYLE_NoName_00__Sheet3" xfId="3"/>
    <cellStyle name="_x005f_x0007_" xfId="6"/>
    <cellStyle name="_x005f_x005f_x005f_x0007_" xfId="20"/>
    <cellStyle name="0,0_x000d_&#10;NA_x000d_&#10;" xfId="21"/>
    <cellStyle name="0,0_x000d_&#10;NA_x000d_&#10; 2" xfId="18"/>
    <cellStyle name="0,0_x000d_&#10;NA_x000d_&#10;_工建专业专业固资需求标准" xfId="15"/>
    <cellStyle name="0,0_x005f_x000d__x005f_x000a_NA_x005f_x000d__x005f_x000a_" xfId="16"/>
    <cellStyle name="Jun" xfId="22"/>
    <cellStyle name="百分比 2" xfId="1"/>
    <cellStyle name="百分比 2 2" xfId="9"/>
    <cellStyle name="百分比 2 3" xfId="11"/>
    <cellStyle name="百分比 3" xfId="23"/>
    <cellStyle name="百分比 4" xfId="8"/>
    <cellStyle name="百分比 5" xfId="10"/>
    <cellStyle name="百分比 6" xfId="12"/>
    <cellStyle name="百分比 7" xfId="4"/>
    <cellStyle name="百分比 8" xfId="24"/>
    <cellStyle name="常规" xfId="0" builtinId="0"/>
    <cellStyle name="常规 10" xfId="25"/>
    <cellStyle name="常规 10 2" xfId="26"/>
    <cellStyle name="常规 11" xfId="27"/>
    <cellStyle name="常规 12" xfId="28"/>
    <cellStyle name="常规 13" xfId="29"/>
    <cellStyle name="常规 13 2" xfId="30"/>
    <cellStyle name="常规 2" xfId="31"/>
    <cellStyle name="常规 2 2" xfId="32"/>
    <cellStyle name="常规 2 2 2" xfId="33"/>
    <cellStyle name="常规 2 2 3" xfId="34"/>
    <cellStyle name="常规 2 3" xfId="35"/>
    <cellStyle name="常规 2 3 2" xfId="36"/>
    <cellStyle name="常规 2 4" xfId="37"/>
    <cellStyle name="常规 3" xfId="38"/>
    <cellStyle name="常规 3 2" xfId="39"/>
    <cellStyle name="常规 3 2 2" xfId="40"/>
    <cellStyle name="常规 3 3" xfId="41"/>
    <cellStyle name="常规 3_2013年度定额及配置标准集中修编表格" xfId="42"/>
    <cellStyle name="常规 4" xfId="43"/>
    <cellStyle name="常规 4 2" xfId="44"/>
    <cellStyle name="常规 5" xfId="45"/>
    <cellStyle name="常规 5 2" xfId="5"/>
    <cellStyle name="常规 6" xfId="2"/>
    <cellStyle name="常规 6 2" xfId="46"/>
    <cellStyle name="常规 7" xfId="47"/>
    <cellStyle name="常规 8" xfId="48"/>
    <cellStyle name="常规 8 2" xfId="14"/>
    <cellStyle name="常规 8 3" xfId="13"/>
    <cellStyle name="常规 9" xfId="49"/>
    <cellStyle name="常规 9 2" xfId="50"/>
    <cellStyle name="常规 9 3" xfId="51"/>
    <cellStyle name="常规 98" xfId="52"/>
    <cellStyle name="货币 2" xfId="53"/>
    <cellStyle name="千位分隔 17" xfId="54"/>
    <cellStyle name="千位分隔 2" xfId="55"/>
    <cellStyle name="千位分隔 2 2" xfId="56"/>
    <cellStyle name="千位分隔 2 2 2" xfId="58"/>
    <cellStyle name="千位分隔 2 3" xfId="59"/>
    <cellStyle name="千位分隔 2 4" xfId="57"/>
    <cellStyle name="千位分隔 3" xfId="60"/>
    <cellStyle name="千位分隔 4" xfId="61"/>
    <cellStyle name="千位分隔 5" xfId="62"/>
    <cellStyle name="千位分隔 6" xfId="63"/>
    <cellStyle name="千位分隔 7" xfId="64"/>
    <cellStyle name="千位分隔 7 2" xfId="65"/>
    <cellStyle name="千位分隔 8" xfId="66"/>
    <cellStyle name="千位分隔[0] 2" xfId="17"/>
    <cellStyle name="千位分隔[0] 2 2" xfId="67"/>
    <cellStyle name="样式 1" xfId="68"/>
    <cellStyle name="样式 1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jpeg"/><Relationship Id="rId12" Type="http://schemas.openxmlformats.org/officeDocument/2006/relationships/image" Target="../media/image13.pn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30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pn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2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17</xdr:row>
      <xdr:rowOff>47625</xdr:rowOff>
    </xdr:from>
    <xdr:to>
      <xdr:col>4</xdr:col>
      <xdr:colOff>1857375</xdr:colOff>
      <xdr:row>17</xdr:row>
      <xdr:rowOff>1209676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019675" y="84475320"/>
          <a:ext cx="1676400" cy="1162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15876</xdr:colOff>
      <xdr:row>13</xdr:row>
      <xdr:rowOff>18428</xdr:rowOff>
    </xdr:from>
    <xdr:to>
      <xdr:col>4</xdr:col>
      <xdr:colOff>1609725</xdr:colOff>
      <xdr:row>14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54575" y="57242075"/>
          <a:ext cx="1593850" cy="93789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2101872</xdr:colOff>
      <xdr:row>13</xdr:row>
      <xdr:rowOff>7976</xdr:rowOff>
    </xdr:from>
    <xdr:to>
      <xdr:col>4</xdr:col>
      <xdr:colOff>3346417</xdr:colOff>
      <xdr:row>13</xdr:row>
      <xdr:rowOff>952500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6940550" y="57231280"/>
          <a:ext cx="1243965" cy="9448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93662</xdr:colOff>
      <xdr:row>18</xdr:row>
      <xdr:rowOff>16970</xdr:rowOff>
    </xdr:from>
    <xdr:to>
      <xdr:col>4</xdr:col>
      <xdr:colOff>1009649</xdr:colOff>
      <xdr:row>18</xdr:row>
      <xdr:rowOff>885825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932045" y="85691980"/>
          <a:ext cx="915670" cy="8693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1206626</xdr:colOff>
      <xdr:row>18</xdr:row>
      <xdr:rowOff>28576</xdr:rowOff>
    </xdr:from>
    <xdr:to>
      <xdr:col>4</xdr:col>
      <xdr:colOff>2324100</xdr:colOff>
      <xdr:row>18</xdr:row>
      <xdr:rowOff>927795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6045200" y="85704045"/>
          <a:ext cx="1117600" cy="8991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1009648</xdr:colOff>
      <xdr:row>4</xdr:row>
      <xdr:rowOff>15875</xdr:rowOff>
    </xdr:from>
    <xdr:to>
      <xdr:col>4</xdr:col>
      <xdr:colOff>1813575</xdr:colOff>
      <xdr:row>5</xdr:row>
      <xdr:rowOff>0</xdr:rowOff>
    </xdr:to>
    <xdr:pic>
      <xdr:nvPicPr>
        <xdr:cNvPr id="7" name="图片 6" descr="IMG_20180613_113157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47715" y="7724140"/>
          <a:ext cx="804545" cy="917575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6</xdr:row>
      <xdr:rowOff>31750</xdr:rowOff>
    </xdr:from>
    <xdr:to>
      <xdr:col>4</xdr:col>
      <xdr:colOff>1479550</xdr:colOff>
      <xdr:row>7</xdr:row>
      <xdr:rowOff>0</xdr:rowOff>
    </xdr:to>
    <xdr:pic>
      <xdr:nvPicPr>
        <xdr:cNvPr id="8" name="图片 7" descr="IMG_20180613_112147.jpg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33950" y="17977485"/>
          <a:ext cx="1384300" cy="1648460"/>
        </a:xfrm>
        <a:prstGeom prst="rect">
          <a:avLst/>
        </a:prstGeom>
      </xdr:spPr>
    </xdr:pic>
    <xdr:clientData/>
  </xdr:twoCellAnchor>
  <xdr:twoCellAnchor>
    <xdr:from>
      <xdr:col>4</xdr:col>
      <xdr:colOff>284162</xdr:colOff>
      <xdr:row>7</xdr:row>
      <xdr:rowOff>69850</xdr:rowOff>
    </xdr:from>
    <xdr:to>
      <xdr:col>4</xdr:col>
      <xdr:colOff>1152525</xdr:colOff>
      <xdr:row>7</xdr:row>
      <xdr:rowOff>936945</xdr:rowOff>
    </xdr:to>
    <xdr:pic>
      <xdr:nvPicPr>
        <xdr:cNvPr id="9" name="Picture 13" descr="C:\Users\NNRT\Documents\Tencent Files\260590909\Image\C2C\06A23BDCD51765EEE30983D164DBDACC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122545" y="20275550"/>
          <a:ext cx="868680" cy="8667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288925</xdr:colOff>
      <xdr:row>8</xdr:row>
      <xdr:rowOff>96308</xdr:rowOff>
    </xdr:from>
    <xdr:to>
      <xdr:col>4</xdr:col>
      <xdr:colOff>1350312</xdr:colOff>
      <xdr:row>8</xdr:row>
      <xdr:rowOff>1114425</xdr:rowOff>
    </xdr:to>
    <xdr:pic>
      <xdr:nvPicPr>
        <xdr:cNvPr id="10" name="Picture 14" descr="C:\Users\NNRT\Documents\Tencent Files\260590909\Image\C2C\888ECA0E686A5D162835A8DEBA1A9732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5127625" y="21349335"/>
          <a:ext cx="1061085" cy="10185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129645</xdr:colOff>
      <xdr:row>11</xdr:row>
      <xdr:rowOff>7938</xdr:rowOff>
    </xdr:from>
    <xdr:to>
      <xdr:col>4</xdr:col>
      <xdr:colOff>1026583</xdr:colOff>
      <xdr:row>11</xdr:row>
      <xdr:rowOff>992187</xdr:rowOff>
    </xdr:to>
    <xdr:pic>
      <xdr:nvPicPr>
        <xdr:cNvPr id="11" name="Picture 15" descr="C:\Users\NNRT\Documents\Tencent Files\260590909\Image\C2C\1B7F51BCE2FA7841E64D0C94241F06A8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>
        <a:xfrm>
          <a:off x="4968240" y="26423620"/>
          <a:ext cx="896620" cy="9842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1098814</xdr:colOff>
      <xdr:row>11</xdr:row>
      <xdr:rowOff>12700</xdr:rowOff>
    </xdr:from>
    <xdr:to>
      <xdr:col>4</xdr:col>
      <xdr:colOff>1994958</xdr:colOff>
      <xdr:row>11</xdr:row>
      <xdr:rowOff>1023937</xdr:rowOff>
    </xdr:to>
    <xdr:pic>
      <xdr:nvPicPr>
        <xdr:cNvPr id="12" name="Picture 16" descr="C:\Users\NNRT\Documents\Tencent Files\260590909\Image\C2C\BD5CE98027B65D7760C4B6D7C4C02495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>
        <a:xfrm>
          <a:off x="5937250" y="26428700"/>
          <a:ext cx="895985" cy="10109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433387</xdr:colOff>
      <xdr:row>19</xdr:row>
      <xdr:rowOff>142876</xdr:rowOff>
    </xdr:from>
    <xdr:to>
      <xdr:col>4</xdr:col>
      <xdr:colOff>1590675</xdr:colOff>
      <xdr:row>19</xdr:row>
      <xdr:rowOff>1112929</xdr:rowOff>
    </xdr:to>
    <xdr:pic>
      <xdr:nvPicPr>
        <xdr:cNvPr id="1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5271770" y="89333070"/>
          <a:ext cx="1157605" cy="9696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359467</xdr:colOff>
      <xdr:row>5</xdr:row>
      <xdr:rowOff>38215</xdr:rowOff>
    </xdr:from>
    <xdr:to>
      <xdr:col>4</xdr:col>
      <xdr:colOff>2415243</xdr:colOff>
      <xdr:row>5</xdr:row>
      <xdr:rowOff>1314450</xdr:rowOff>
    </xdr:to>
    <xdr:pic>
      <xdr:nvPicPr>
        <xdr:cNvPr id="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>
        <a:xfrm>
          <a:off x="5198110" y="8679815"/>
          <a:ext cx="2055495" cy="1276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119061</xdr:colOff>
      <xdr:row>4</xdr:row>
      <xdr:rowOff>7938</xdr:rowOff>
    </xdr:from>
    <xdr:to>
      <xdr:col>4</xdr:col>
      <xdr:colOff>841374</xdr:colOff>
      <xdr:row>5</xdr:row>
      <xdr:rowOff>0</xdr:rowOff>
    </xdr:to>
    <xdr:pic>
      <xdr:nvPicPr>
        <xdr:cNvPr id="15" name="图片 14" descr="IMG_20180613_113205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4957445" y="7715885"/>
          <a:ext cx="721995" cy="925830"/>
        </a:xfrm>
        <a:prstGeom prst="rect">
          <a:avLst/>
        </a:prstGeom>
      </xdr:spPr>
    </xdr:pic>
    <xdr:clientData/>
  </xdr:twoCellAnchor>
  <xdr:twoCellAnchor>
    <xdr:from>
      <xdr:col>4</xdr:col>
      <xdr:colOff>343536</xdr:colOff>
      <xdr:row>6</xdr:row>
      <xdr:rowOff>22949</xdr:rowOff>
    </xdr:from>
    <xdr:to>
      <xdr:col>4</xdr:col>
      <xdr:colOff>1257300</xdr:colOff>
      <xdr:row>6</xdr:row>
      <xdr:rowOff>1562101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182235" y="17968595"/>
          <a:ext cx="913765" cy="15392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791237</xdr:colOff>
      <xdr:row>3</xdr:row>
      <xdr:rowOff>6344</xdr:rowOff>
    </xdr:from>
    <xdr:to>
      <xdr:col>4</xdr:col>
      <xdr:colOff>1512094</xdr:colOff>
      <xdr:row>4</xdr:row>
      <xdr:rowOff>0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629910" y="2672715"/>
          <a:ext cx="720725" cy="135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74084</xdr:colOff>
      <xdr:row>9</xdr:row>
      <xdr:rowOff>201083</xdr:rowOff>
    </xdr:from>
    <xdr:to>
      <xdr:col>4</xdr:col>
      <xdr:colOff>1161522</xdr:colOff>
      <xdr:row>9</xdr:row>
      <xdr:rowOff>1288520</xdr:rowOff>
    </xdr:to>
    <xdr:pic>
      <xdr:nvPicPr>
        <xdr:cNvPr id="18" name="Picture 13" descr="C:\Users\NNRT\Documents\Tencent Files\260590909\Image\C2C\06A23BDCD51765EEE30983D164DBDACC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4912360" y="23759160"/>
          <a:ext cx="1087755" cy="1087755"/>
        </a:xfrm>
        <a:prstGeom prst="rect">
          <a:avLst/>
        </a:prstGeom>
        <a:noFill/>
      </xdr:spPr>
    </xdr:pic>
    <xdr:clientData/>
  </xdr:twoCellAnchor>
  <xdr:twoCellAnchor>
    <xdr:from>
      <xdr:col>4</xdr:col>
      <xdr:colOff>105833</xdr:colOff>
      <xdr:row>10</xdr:row>
      <xdr:rowOff>275167</xdr:rowOff>
    </xdr:from>
    <xdr:to>
      <xdr:col>4</xdr:col>
      <xdr:colOff>1193271</xdr:colOff>
      <xdr:row>10</xdr:row>
      <xdr:rowOff>1362604</xdr:rowOff>
    </xdr:to>
    <xdr:pic>
      <xdr:nvPicPr>
        <xdr:cNvPr id="19" name="Picture 13" descr="C:\Users\NNRT\Documents\Tencent Files\260590909\Image\C2C\06A23BDCD51765EEE30983D164DBDACC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4944110" y="25176480"/>
          <a:ext cx="1087755" cy="10871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1268095</xdr:colOff>
      <xdr:row>10</xdr:row>
      <xdr:rowOff>264160</xdr:rowOff>
    </xdr:from>
    <xdr:to>
      <xdr:col>4</xdr:col>
      <xdr:colOff>2331720</xdr:colOff>
      <xdr:row>10</xdr:row>
      <xdr:rowOff>1327785</xdr:rowOff>
    </xdr:to>
    <xdr:pic>
      <xdr:nvPicPr>
        <xdr:cNvPr id="20" name="Picture 14" descr="C:\Users\NNRT\Documents\Tencent Files\260590909\Image\C2C\888ECA0E686A5D162835A8DEBA1A9732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6106795" y="25165685"/>
          <a:ext cx="1063625" cy="1063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315578</xdr:colOff>
      <xdr:row>15</xdr:row>
      <xdr:rowOff>0</xdr:rowOff>
    </xdr:from>
    <xdr:to>
      <xdr:col>4</xdr:col>
      <xdr:colOff>1765224</xdr:colOff>
      <xdr:row>15</xdr:row>
      <xdr:rowOff>12125</xdr:rowOff>
    </xdr:to>
    <xdr:pic>
      <xdr:nvPicPr>
        <xdr:cNvPr id="22" name="图片 21" descr="2017ZT01-607 UPS机柜锁芯 尺寸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153660" y="80779620"/>
          <a:ext cx="1449705" cy="12065"/>
        </a:xfrm>
        <a:prstGeom prst="rect">
          <a:avLst/>
        </a:prstGeom>
      </xdr:spPr>
    </xdr:pic>
    <xdr:clientData/>
  </xdr:twoCellAnchor>
  <xdr:twoCellAnchor>
    <xdr:from>
      <xdr:col>4</xdr:col>
      <xdr:colOff>38100</xdr:colOff>
      <xdr:row>12</xdr:row>
      <xdr:rowOff>204788</xdr:rowOff>
    </xdr:from>
    <xdr:to>
      <xdr:col>4</xdr:col>
      <xdr:colOff>1422400</xdr:colOff>
      <xdr:row>12</xdr:row>
      <xdr:rowOff>1240367</xdr:rowOff>
    </xdr:to>
    <xdr:pic>
      <xdr:nvPicPr>
        <xdr:cNvPr id="23" name="图片 22" descr="IMG_20180613_112147.jpg.JP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76800" y="27792045"/>
          <a:ext cx="1384300" cy="1035685"/>
        </a:xfrm>
        <a:prstGeom prst="rect">
          <a:avLst/>
        </a:prstGeom>
      </xdr:spPr>
    </xdr:pic>
    <xdr:clientData/>
  </xdr:twoCellAnchor>
  <xdr:twoCellAnchor>
    <xdr:from>
      <xdr:col>4</xdr:col>
      <xdr:colOff>1474787</xdr:colOff>
      <xdr:row>12</xdr:row>
      <xdr:rowOff>171450</xdr:rowOff>
    </xdr:from>
    <xdr:to>
      <xdr:col>4</xdr:col>
      <xdr:colOff>2238375</xdr:colOff>
      <xdr:row>12</xdr:row>
      <xdr:rowOff>1229255</xdr:rowOff>
    </xdr:to>
    <xdr:pic>
      <xdr:nvPicPr>
        <xdr:cNvPr id="24" name="图片 23" descr="IMG_20180613_104234.jpg.JPG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313170" y="27759025"/>
          <a:ext cx="763905" cy="105727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2</xdr:row>
      <xdr:rowOff>57150</xdr:rowOff>
    </xdr:from>
    <xdr:to>
      <xdr:col>4</xdr:col>
      <xdr:colOff>1552420</xdr:colOff>
      <xdr:row>2</xdr:row>
      <xdr:rowOff>2002614</xdr:rowOff>
    </xdr:to>
    <xdr:pic>
      <xdr:nvPicPr>
        <xdr:cNvPr id="25" name="图片 24" descr="2017ZT01-984 平面按跳锁 正面.pn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4962525" y="361950"/>
          <a:ext cx="1428595" cy="1945464"/>
        </a:xfrm>
        <a:prstGeom prst="rect">
          <a:avLst/>
        </a:prstGeom>
      </xdr:spPr>
    </xdr:pic>
    <xdr:clientData/>
  </xdr:twoCellAnchor>
  <xdr:twoCellAnchor editAs="oneCell">
    <xdr:from>
      <xdr:col>4</xdr:col>
      <xdr:colOff>1609724</xdr:colOff>
      <xdr:row>2</xdr:row>
      <xdr:rowOff>66675</xdr:rowOff>
    </xdr:from>
    <xdr:to>
      <xdr:col>4</xdr:col>
      <xdr:colOff>4229100</xdr:colOff>
      <xdr:row>2</xdr:row>
      <xdr:rowOff>2152650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>
        <a:xfrm>
          <a:off x="6448424" y="371475"/>
          <a:ext cx="2619376" cy="2085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523875</xdr:colOff>
      <xdr:row>20</xdr:row>
      <xdr:rowOff>58905</xdr:rowOff>
    </xdr:from>
    <xdr:to>
      <xdr:col>4</xdr:col>
      <xdr:colOff>1514475</xdr:colOff>
      <xdr:row>20</xdr:row>
      <xdr:rowOff>1430103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5362575" y="24338130"/>
          <a:ext cx="990600" cy="1371198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981075</xdr:rowOff>
    </xdr:from>
    <xdr:to>
      <xdr:col>4</xdr:col>
      <xdr:colOff>1602955</xdr:colOff>
      <xdr:row>21</xdr:row>
      <xdr:rowOff>2471799</xdr:rowOff>
    </xdr:to>
    <xdr:pic>
      <xdr:nvPicPr>
        <xdr:cNvPr id="28" name="图片 27" descr="2017ZT01-607 UPS机柜锁芯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4924425" y="26336625"/>
          <a:ext cx="1517230" cy="1490724"/>
        </a:xfrm>
        <a:prstGeom prst="rect">
          <a:avLst/>
        </a:prstGeom>
      </xdr:spPr>
    </xdr:pic>
    <xdr:clientData/>
  </xdr:twoCellAnchor>
  <xdr:twoCellAnchor editAs="oneCell">
    <xdr:from>
      <xdr:col>4</xdr:col>
      <xdr:colOff>1657351</xdr:colOff>
      <xdr:row>21</xdr:row>
      <xdr:rowOff>676274</xdr:rowOff>
    </xdr:from>
    <xdr:to>
      <xdr:col>4</xdr:col>
      <xdr:colOff>4067175</xdr:colOff>
      <xdr:row>21</xdr:row>
      <xdr:rowOff>3260371</xdr:rowOff>
    </xdr:to>
    <xdr:pic>
      <xdr:nvPicPr>
        <xdr:cNvPr id="29" name="图片 28" descr="2017ZT01-607 UPS机柜锁芯 尺寸.pn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6496051" y="26031824"/>
          <a:ext cx="2409824" cy="2584097"/>
        </a:xfrm>
        <a:prstGeom prst="rect">
          <a:avLst/>
        </a:prstGeom>
      </xdr:spPr>
    </xdr:pic>
    <xdr:clientData/>
  </xdr:twoCellAnchor>
  <xdr:twoCellAnchor>
    <xdr:from>
      <xdr:col>4</xdr:col>
      <xdr:colOff>57150</xdr:colOff>
      <xdr:row>15</xdr:row>
      <xdr:rowOff>0</xdr:rowOff>
    </xdr:from>
    <xdr:to>
      <xdr:col>4</xdr:col>
      <xdr:colOff>2209800</xdr:colOff>
      <xdr:row>16</xdr:row>
      <xdr:rowOff>0</xdr:rowOff>
    </xdr:to>
    <xdr:pic>
      <xdr:nvPicPr>
        <xdr:cNvPr id="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>
        <a:xfrm>
          <a:off x="4895850" y="80779620"/>
          <a:ext cx="2152650" cy="1381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514350</xdr:colOff>
      <xdr:row>14</xdr:row>
      <xdr:rowOff>114300</xdr:rowOff>
    </xdr:from>
    <xdr:to>
      <xdr:col>4</xdr:col>
      <xdr:colOff>1442822</xdr:colOff>
      <xdr:row>14</xdr:row>
      <xdr:rowOff>1139449</xdr:rowOff>
    </xdr:to>
    <xdr:pic>
      <xdr:nvPicPr>
        <xdr:cNvPr id="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>
        <a:xfrm>
          <a:off x="5353050" y="62007750"/>
          <a:ext cx="928370" cy="10248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 fLocksWithSheet="0"/>
  </xdr:twoCellAnchor>
  <xdr:twoCellAnchor>
    <xdr:from>
      <xdr:col>4</xdr:col>
      <xdr:colOff>342900</xdr:colOff>
      <xdr:row>16</xdr:row>
      <xdr:rowOff>19050</xdr:rowOff>
    </xdr:from>
    <xdr:to>
      <xdr:col>4</xdr:col>
      <xdr:colOff>1128712</xdr:colOff>
      <xdr:row>17</xdr:row>
      <xdr:rowOff>0</xdr:rowOff>
    </xdr:to>
    <xdr:pic>
      <xdr:nvPicPr>
        <xdr:cNvPr id="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>
        <a:xfrm>
          <a:off x="5181600" y="82179795"/>
          <a:ext cx="785495" cy="12249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1199348</xdr:colOff>
      <xdr:row>16</xdr:row>
      <xdr:rowOff>31751</xdr:rowOff>
    </xdr:from>
    <xdr:to>
      <xdr:col>4</xdr:col>
      <xdr:colOff>2543432</xdr:colOff>
      <xdr:row>17</xdr:row>
      <xdr:rowOff>0</xdr:rowOff>
    </xdr:to>
    <xdr:pic>
      <xdr:nvPicPr>
        <xdr:cNvPr id="3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>
        <a:xfrm>
          <a:off x="6037580" y="82192495"/>
          <a:ext cx="1344295" cy="11849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2206024</xdr:colOff>
      <xdr:row>17</xdr:row>
      <xdr:rowOff>28575</xdr:rowOff>
    </xdr:from>
    <xdr:to>
      <xdr:col>4</xdr:col>
      <xdr:colOff>3314700</xdr:colOff>
      <xdr:row>17</xdr:row>
      <xdr:rowOff>1230583</xdr:rowOff>
    </xdr:to>
    <xdr:pic>
      <xdr:nvPicPr>
        <xdr:cNvPr id="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>
        <a:xfrm>
          <a:off x="7044690" y="84456270"/>
          <a:ext cx="1108710" cy="120142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1"/>
  <sheetViews>
    <sheetView showGridLines="0" zoomScale="130" zoomScaleNormal="130" workbookViewId="0">
      <selection sqref="A1:K1"/>
    </sheetView>
  </sheetViews>
  <sheetFormatPr defaultColWidth="9" defaultRowHeight="10.5"/>
  <cols>
    <col min="1" max="1" width="2.5" style="3" customWidth="1"/>
    <col min="2" max="2" width="12.25" style="4" customWidth="1"/>
    <col min="3" max="3" width="30.375" style="4" customWidth="1"/>
    <col min="4" max="4" width="10.875" style="4" customWidth="1"/>
    <col min="5" max="5" width="3.625" style="3" customWidth="1"/>
    <col min="6" max="6" width="7.75" style="3" customWidth="1"/>
    <col min="7" max="7" width="3.75" style="3" customWidth="1"/>
    <col min="8" max="8" width="7.875" style="3" customWidth="1"/>
    <col min="9" max="9" width="3.875" style="3" customWidth="1"/>
    <col min="10" max="10" width="5.125" style="3" customWidth="1"/>
    <col min="11" max="11" width="7.625" style="3" customWidth="1"/>
    <col min="12" max="12" width="6.75" style="4" customWidth="1"/>
    <col min="13" max="16384" width="9" style="6"/>
  </cols>
  <sheetData>
    <row r="1" spans="1:12" ht="19.5" customHeight="1">
      <c r="A1" s="60" t="s">
        <v>285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61" t="s">
        <v>5</v>
      </c>
      <c r="G2" s="62"/>
      <c r="H2" s="61" t="s">
        <v>6</v>
      </c>
      <c r="I2" s="62"/>
      <c r="J2" s="58" t="s">
        <v>7</v>
      </c>
      <c r="K2" s="58" t="s">
        <v>8</v>
      </c>
      <c r="L2" s="58" t="s">
        <v>9</v>
      </c>
    </row>
    <row r="3" spans="1:12" s="1" customFormat="1" ht="12" customHeight="1">
      <c r="A3" s="59"/>
      <c r="B3" s="59"/>
      <c r="C3" s="59"/>
      <c r="D3" s="59"/>
      <c r="E3" s="59"/>
      <c r="F3" s="7" t="s">
        <v>10</v>
      </c>
      <c r="G3" s="7" t="s">
        <v>11</v>
      </c>
      <c r="H3" s="7" t="s">
        <v>10</v>
      </c>
      <c r="I3" s="7" t="s">
        <v>11</v>
      </c>
      <c r="J3" s="59"/>
      <c r="K3" s="59"/>
      <c r="L3" s="59" t="s">
        <v>9</v>
      </c>
    </row>
    <row r="4" spans="1:12" s="2" customFormat="1" ht="87.75" customHeight="1">
      <c r="A4" s="8">
        <v>1</v>
      </c>
      <c r="B4" s="28" t="s">
        <v>12</v>
      </c>
      <c r="C4" s="27" t="s">
        <v>255</v>
      </c>
      <c r="D4" s="41" t="s">
        <v>14</v>
      </c>
      <c r="E4" s="30" t="s">
        <v>15</v>
      </c>
      <c r="F4" s="27" t="s">
        <v>16</v>
      </c>
      <c r="G4" s="42">
        <v>10</v>
      </c>
      <c r="H4" s="43"/>
      <c r="I4" s="42"/>
      <c r="J4" s="42">
        <f>G4+I4</f>
        <v>10</v>
      </c>
      <c r="K4" s="52"/>
      <c r="L4" s="28" t="s">
        <v>17</v>
      </c>
    </row>
    <row r="5" spans="1:12" s="2" customFormat="1" ht="31.5">
      <c r="A5" s="8">
        <v>2</v>
      </c>
      <c r="B5" s="31" t="s">
        <v>18</v>
      </c>
      <c r="C5" s="27" t="s">
        <v>265</v>
      </c>
      <c r="D5" s="44"/>
      <c r="E5" s="33" t="s">
        <v>15</v>
      </c>
      <c r="F5" s="43"/>
      <c r="G5" s="45"/>
      <c r="H5" s="32" t="s">
        <v>20</v>
      </c>
      <c r="I5" s="42">
        <v>40</v>
      </c>
      <c r="J5" s="42">
        <f t="shared" ref="J5:J73" si="0">G5+I5</f>
        <v>40</v>
      </c>
      <c r="K5" s="8" t="s">
        <v>262</v>
      </c>
      <c r="L5" s="32" t="s">
        <v>22</v>
      </c>
    </row>
    <row r="6" spans="1:12" s="2" customFormat="1" ht="75.75" customHeight="1">
      <c r="A6" s="8">
        <v>3</v>
      </c>
      <c r="B6" s="28" t="s">
        <v>23</v>
      </c>
      <c r="C6" s="27" t="s">
        <v>24</v>
      </c>
      <c r="D6" s="46" t="s">
        <v>25</v>
      </c>
      <c r="E6" s="30" t="s">
        <v>26</v>
      </c>
      <c r="F6" s="43"/>
      <c r="G6" s="45"/>
      <c r="H6" s="27" t="s">
        <v>27</v>
      </c>
      <c r="I6" s="42">
        <v>10</v>
      </c>
      <c r="J6" s="42">
        <f t="shared" si="0"/>
        <v>10</v>
      </c>
      <c r="K6" s="8"/>
      <c r="L6" s="28" t="s">
        <v>22</v>
      </c>
    </row>
    <row r="7" spans="1:12" s="2" customFormat="1" ht="109.5" customHeight="1">
      <c r="A7" s="8">
        <v>4</v>
      </c>
      <c r="B7" s="28" t="s">
        <v>23</v>
      </c>
      <c r="C7" s="27" t="s">
        <v>28</v>
      </c>
      <c r="D7" s="46" t="s">
        <v>29</v>
      </c>
      <c r="E7" s="30" t="s">
        <v>26</v>
      </c>
      <c r="F7" s="43"/>
      <c r="G7" s="45"/>
      <c r="H7" s="46" t="s">
        <v>30</v>
      </c>
      <c r="I7" s="42">
        <v>30</v>
      </c>
      <c r="J7" s="42">
        <f t="shared" si="0"/>
        <v>30</v>
      </c>
      <c r="K7" s="8"/>
      <c r="L7" s="28" t="s">
        <v>22</v>
      </c>
    </row>
    <row r="8" spans="1:12" s="2" customFormat="1" ht="63.75" customHeight="1">
      <c r="A8" s="8">
        <v>5</v>
      </c>
      <c r="B8" s="28" t="s">
        <v>31</v>
      </c>
      <c r="C8" s="27" t="s">
        <v>266</v>
      </c>
      <c r="D8" s="46"/>
      <c r="E8" s="30" t="s">
        <v>33</v>
      </c>
      <c r="F8" s="27" t="s">
        <v>34</v>
      </c>
      <c r="G8" s="42">
        <v>100</v>
      </c>
      <c r="H8" s="46" t="s">
        <v>35</v>
      </c>
      <c r="I8" s="42">
        <v>40</v>
      </c>
      <c r="J8" s="42">
        <f t="shared" si="0"/>
        <v>140</v>
      </c>
      <c r="K8" s="8" t="s">
        <v>263</v>
      </c>
      <c r="L8" s="28" t="s">
        <v>36</v>
      </c>
    </row>
    <row r="9" spans="1:12" s="2" customFormat="1" ht="24">
      <c r="A9" s="8">
        <v>6</v>
      </c>
      <c r="B9" s="31" t="s">
        <v>37</v>
      </c>
      <c r="C9" s="27" t="s">
        <v>267</v>
      </c>
      <c r="D9" s="44"/>
      <c r="E9" s="33" t="s">
        <v>26</v>
      </c>
      <c r="F9" s="43"/>
      <c r="G9" s="45"/>
      <c r="H9" s="32" t="s">
        <v>39</v>
      </c>
      <c r="I9" s="42">
        <v>30</v>
      </c>
      <c r="J9" s="42">
        <f t="shared" si="0"/>
        <v>30</v>
      </c>
      <c r="K9" s="8" t="s">
        <v>260</v>
      </c>
      <c r="L9" s="32" t="s">
        <v>22</v>
      </c>
    </row>
    <row r="10" spans="1:12" s="2" customFormat="1" ht="34.5" customHeight="1">
      <c r="A10" s="8">
        <v>7</v>
      </c>
      <c r="B10" s="28" t="s">
        <v>37</v>
      </c>
      <c r="C10" s="27" t="s">
        <v>40</v>
      </c>
      <c r="D10" s="46"/>
      <c r="E10" s="30" t="s">
        <v>26</v>
      </c>
      <c r="F10" s="43"/>
      <c r="G10" s="45"/>
      <c r="H10" s="46" t="s">
        <v>41</v>
      </c>
      <c r="I10" s="42">
        <v>50</v>
      </c>
      <c r="J10" s="42">
        <f t="shared" si="0"/>
        <v>50</v>
      </c>
      <c r="K10" s="8"/>
      <c r="L10" s="28" t="s">
        <v>22</v>
      </c>
    </row>
    <row r="11" spans="1:12" s="2" customFormat="1" ht="55.5" customHeight="1">
      <c r="A11" s="8">
        <v>8</v>
      </c>
      <c r="B11" s="28" t="s">
        <v>42</v>
      </c>
      <c r="C11" s="27" t="s">
        <v>43</v>
      </c>
      <c r="D11" s="46" t="s">
        <v>44</v>
      </c>
      <c r="E11" s="30" t="s">
        <v>26</v>
      </c>
      <c r="F11" s="43"/>
      <c r="G11" s="45"/>
      <c r="H11" s="46" t="s">
        <v>45</v>
      </c>
      <c r="I11" s="42">
        <v>50</v>
      </c>
      <c r="J11" s="42">
        <f t="shared" si="0"/>
        <v>50</v>
      </c>
      <c r="K11" s="8" t="s">
        <v>21</v>
      </c>
      <c r="L11" s="28" t="s">
        <v>22</v>
      </c>
    </row>
    <row r="12" spans="1:12" s="2" customFormat="1" ht="72">
      <c r="A12" s="8">
        <v>9</v>
      </c>
      <c r="B12" s="28" t="s">
        <v>46</v>
      </c>
      <c r="C12" s="27" t="s">
        <v>47</v>
      </c>
      <c r="D12" s="46" t="s">
        <v>48</v>
      </c>
      <c r="E12" s="30" t="s">
        <v>26</v>
      </c>
      <c r="F12" s="43"/>
      <c r="G12" s="45"/>
      <c r="H12" s="27" t="s">
        <v>49</v>
      </c>
      <c r="I12" s="42">
        <v>50</v>
      </c>
      <c r="J12" s="42">
        <f t="shared" si="0"/>
        <v>50</v>
      </c>
      <c r="K12" s="8" t="s">
        <v>21</v>
      </c>
      <c r="L12" s="28" t="s">
        <v>22</v>
      </c>
    </row>
    <row r="13" spans="1:12" s="2" customFormat="1" ht="72">
      <c r="A13" s="8">
        <v>10</v>
      </c>
      <c r="B13" s="28" t="s">
        <v>50</v>
      </c>
      <c r="C13" s="27" t="s">
        <v>51</v>
      </c>
      <c r="D13" s="46" t="s">
        <v>52</v>
      </c>
      <c r="E13" s="30" t="s">
        <v>26</v>
      </c>
      <c r="F13" s="43"/>
      <c r="G13" s="45"/>
      <c r="H13" s="27" t="s">
        <v>53</v>
      </c>
      <c r="I13" s="42">
        <v>20</v>
      </c>
      <c r="J13" s="42">
        <f t="shared" si="0"/>
        <v>20</v>
      </c>
      <c r="K13" s="8"/>
      <c r="L13" s="28" t="s">
        <v>22</v>
      </c>
    </row>
    <row r="14" spans="1:12" s="2" customFormat="1" ht="24">
      <c r="A14" s="8">
        <v>11</v>
      </c>
      <c r="B14" s="28" t="s">
        <v>54</v>
      </c>
      <c r="C14" s="27" t="s">
        <v>268</v>
      </c>
      <c r="D14" s="46"/>
      <c r="E14" s="30" t="s">
        <v>26</v>
      </c>
      <c r="F14" s="43"/>
      <c r="G14" s="45"/>
      <c r="H14" s="27" t="s">
        <v>56</v>
      </c>
      <c r="I14" s="42">
        <v>30</v>
      </c>
      <c r="J14" s="42">
        <f t="shared" si="0"/>
        <v>30</v>
      </c>
      <c r="K14" s="8" t="s">
        <v>260</v>
      </c>
      <c r="L14" s="28" t="s">
        <v>22</v>
      </c>
    </row>
    <row r="15" spans="1:12" s="2" customFormat="1" ht="45" customHeight="1">
      <c r="A15" s="8">
        <v>12</v>
      </c>
      <c r="B15" s="28" t="s">
        <v>57</v>
      </c>
      <c r="C15" s="27" t="s">
        <v>283</v>
      </c>
      <c r="D15" s="46"/>
      <c r="E15" s="30" t="s">
        <v>26</v>
      </c>
      <c r="F15" s="27" t="s">
        <v>58</v>
      </c>
      <c r="G15" s="42">
        <v>50</v>
      </c>
      <c r="H15" s="43"/>
      <c r="I15" s="42"/>
      <c r="J15" s="42">
        <f t="shared" si="0"/>
        <v>50</v>
      </c>
      <c r="K15" s="8"/>
      <c r="L15" s="28" t="s">
        <v>17</v>
      </c>
    </row>
    <row r="16" spans="1:12" s="2" customFormat="1" ht="45" customHeight="1">
      <c r="A16" s="8">
        <v>13</v>
      </c>
      <c r="B16" s="28" t="s">
        <v>57</v>
      </c>
      <c r="C16" s="27" t="s">
        <v>269</v>
      </c>
      <c r="D16" s="46"/>
      <c r="E16" s="30" t="s">
        <v>26</v>
      </c>
      <c r="F16" s="27" t="s">
        <v>60</v>
      </c>
      <c r="G16" s="42">
        <v>50</v>
      </c>
      <c r="H16" s="43"/>
      <c r="I16" s="42"/>
      <c r="J16" s="42">
        <f t="shared" si="0"/>
        <v>50</v>
      </c>
      <c r="K16" s="8" t="s">
        <v>260</v>
      </c>
      <c r="L16" s="28" t="s">
        <v>17</v>
      </c>
    </row>
    <row r="17" spans="1:12" s="2" customFormat="1" ht="45" customHeight="1">
      <c r="A17" s="8">
        <v>14</v>
      </c>
      <c r="B17" s="28" t="s">
        <v>57</v>
      </c>
      <c r="C17" s="27" t="s">
        <v>270</v>
      </c>
      <c r="D17" s="46"/>
      <c r="E17" s="30" t="s">
        <v>26</v>
      </c>
      <c r="F17" s="27" t="s">
        <v>62</v>
      </c>
      <c r="G17" s="42">
        <v>50</v>
      </c>
      <c r="H17" s="43"/>
      <c r="I17" s="42"/>
      <c r="J17" s="42">
        <f t="shared" si="0"/>
        <v>50</v>
      </c>
      <c r="K17" s="8" t="s">
        <v>260</v>
      </c>
      <c r="L17" s="28" t="s">
        <v>17</v>
      </c>
    </row>
    <row r="18" spans="1:12" s="2" customFormat="1" ht="45" customHeight="1">
      <c r="A18" s="8">
        <v>15</v>
      </c>
      <c r="B18" s="28" t="s">
        <v>57</v>
      </c>
      <c r="C18" s="27" t="s">
        <v>284</v>
      </c>
      <c r="D18" s="46"/>
      <c r="E18" s="30" t="s">
        <v>26</v>
      </c>
      <c r="F18" s="27" t="s">
        <v>63</v>
      </c>
      <c r="G18" s="42">
        <v>50</v>
      </c>
      <c r="H18" s="43"/>
      <c r="I18" s="42"/>
      <c r="J18" s="42">
        <f t="shared" si="0"/>
        <v>50</v>
      </c>
      <c r="K18" s="8"/>
      <c r="L18" s="28" t="s">
        <v>17</v>
      </c>
    </row>
    <row r="19" spans="1:12" s="2" customFormat="1" ht="45" customHeight="1">
      <c r="A19" s="8">
        <v>16</v>
      </c>
      <c r="B19" s="28" t="s">
        <v>57</v>
      </c>
      <c r="C19" s="27" t="s">
        <v>271</v>
      </c>
      <c r="D19" s="46"/>
      <c r="E19" s="30" t="s">
        <v>26</v>
      </c>
      <c r="F19" s="43"/>
      <c r="G19" s="45"/>
      <c r="H19" s="27" t="s">
        <v>65</v>
      </c>
      <c r="I19" s="42">
        <v>50</v>
      </c>
      <c r="J19" s="42">
        <f t="shared" si="0"/>
        <v>50</v>
      </c>
      <c r="K19" s="8" t="s">
        <v>260</v>
      </c>
      <c r="L19" s="28" t="s">
        <v>22</v>
      </c>
    </row>
    <row r="20" spans="1:12" s="2" customFormat="1" ht="45" customHeight="1">
      <c r="A20" s="8">
        <v>17</v>
      </c>
      <c r="B20" s="28" t="s">
        <v>57</v>
      </c>
      <c r="C20" s="27" t="s">
        <v>272</v>
      </c>
      <c r="D20" s="46"/>
      <c r="E20" s="30" t="s">
        <v>26</v>
      </c>
      <c r="F20" s="43"/>
      <c r="G20" s="45"/>
      <c r="H20" s="27" t="s">
        <v>67</v>
      </c>
      <c r="I20" s="42">
        <v>50</v>
      </c>
      <c r="J20" s="42">
        <f t="shared" si="0"/>
        <v>50</v>
      </c>
      <c r="K20" s="8" t="s">
        <v>260</v>
      </c>
      <c r="L20" s="28" t="s">
        <v>22</v>
      </c>
    </row>
    <row r="21" spans="1:12" s="2" customFormat="1" ht="54" customHeight="1">
      <c r="A21" s="8">
        <v>18</v>
      </c>
      <c r="B21" s="28" t="s">
        <v>68</v>
      </c>
      <c r="C21" s="27" t="s">
        <v>273</v>
      </c>
      <c r="D21" s="46"/>
      <c r="E21" s="30" t="s">
        <v>26</v>
      </c>
      <c r="F21" s="27" t="s">
        <v>70</v>
      </c>
      <c r="G21" s="42">
        <v>50</v>
      </c>
      <c r="H21" s="27" t="s">
        <v>71</v>
      </c>
      <c r="I21" s="42">
        <v>50</v>
      </c>
      <c r="J21" s="42">
        <f t="shared" si="0"/>
        <v>100</v>
      </c>
      <c r="K21" s="8" t="s">
        <v>260</v>
      </c>
      <c r="L21" s="28" t="s">
        <v>36</v>
      </c>
    </row>
    <row r="22" spans="1:12" s="2" customFormat="1" ht="48">
      <c r="A22" s="8">
        <v>19</v>
      </c>
      <c r="B22" s="28" t="s">
        <v>72</v>
      </c>
      <c r="C22" s="27" t="s">
        <v>274</v>
      </c>
      <c r="D22" s="46"/>
      <c r="E22" s="30" t="s">
        <v>33</v>
      </c>
      <c r="F22" s="27" t="s">
        <v>74</v>
      </c>
      <c r="G22" s="42">
        <v>100</v>
      </c>
      <c r="H22" s="27" t="s">
        <v>75</v>
      </c>
      <c r="I22" s="42">
        <v>80</v>
      </c>
      <c r="J22" s="42">
        <f t="shared" si="0"/>
        <v>180</v>
      </c>
      <c r="K22" s="8" t="s">
        <v>260</v>
      </c>
      <c r="L22" s="28" t="s">
        <v>36</v>
      </c>
    </row>
    <row r="23" spans="1:12" s="2" customFormat="1" ht="234.75" customHeight="1">
      <c r="A23" s="8">
        <v>20</v>
      </c>
      <c r="B23" s="28" t="s">
        <v>76</v>
      </c>
      <c r="C23" s="57" t="s">
        <v>246</v>
      </c>
      <c r="D23" s="46" t="s">
        <v>77</v>
      </c>
      <c r="E23" s="30" t="s">
        <v>26</v>
      </c>
      <c r="F23" s="27"/>
      <c r="G23" s="47"/>
      <c r="H23" s="27" t="s">
        <v>78</v>
      </c>
      <c r="I23" s="42">
        <v>50</v>
      </c>
      <c r="J23" s="42">
        <f t="shared" si="0"/>
        <v>50</v>
      </c>
      <c r="K23" s="8" t="s">
        <v>21</v>
      </c>
      <c r="L23" s="28" t="s">
        <v>22</v>
      </c>
    </row>
    <row r="24" spans="1:12" s="2" customFormat="1" ht="168">
      <c r="A24" s="8">
        <v>21</v>
      </c>
      <c r="B24" s="28" t="s">
        <v>76</v>
      </c>
      <c r="C24" s="27" t="s">
        <v>245</v>
      </c>
      <c r="D24" s="46" t="s">
        <v>79</v>
      </c>
      <c r="E24" s="30" t="s">
        <v>26</v>
      </c>
      <c r="F24" s="43"/>
      <c r="G24" s="45"/>
      <c r="H24" s="27" t="s">
        <v>80</v>
      </c>
      <c r="I24" s="42">
        <v>50</v>
      </c>
      <c r="J24" s="42">
        <f t="shared" si="0"/>
        <v>50</v>
      </c>
      <c r="K24" s="8" t="s">
        <v>21</v>
      </c>
      <c r="L24" s="28" t="s">
        <v>22</v>
      </c>
    </row>
    <row r="25" spans="1:12" s="2" customFormat="1" ht="36">
      <c r="A25" s="8">
        <v>22</v>
      </c>
      <c r="B25" s="28" t="s">
        <v>76</v>
      </c>
      <c r="C25" s="27" t="s">
        <v>81</v>
      </c>
      <c r="D25" s="46" t="s">
        <v>82</v>
      </c>
      <c r="E25" s="30" t="s">
        <v>26</v>
      </c>
      <c r="F25" s="43"/>
      <c r="G25" s="45"/>
      <c r="H25" s="27" t="s">
        <v>83</v>
      </c>
      <c r="I25" s="42">
        <v>50</v>
      </c>
      <c r="J25" s="42">
        <f t="shared" si="0"/>
        <v>50</v>
      </c>
      <c r="K25" s="8" t="s">
        <v>21</v>
      </c>
      <c r="L25" s="28" t="s">
        <v>22</v>
      </c>
    </row>
    <row r="26" spans="1:12" s="2" customFormat="1" ht="68.25" customHeight="1">
      <c r="A26" s="8">
        <v>23</v>
      </c>
      <c r="B26" s="28" t="s">
        <v>84</v>
      </c>
      <c r="C26" s="27" t="s">
        <v>85</v>
      </c>
      <c r="D26" s="46" t="s">
        <v>86</v>
      </c>
      <c r="E26" s="30" t="s">
        <v>26</v>
      </c>
      <c r="F26" s="43"/>
      <c r="G26" s="45"/>
      <c r="H26" s="27" t="s">
        <v>87</v>
      </c>
      <c r="I26" s="42">
        <v>10</v>
      </c>
      <c r="J26" s="42">
        <f t="shared" si="0"/>
        <v>10</v>
      </c>
      <c r="K26" s="8"/>
      <c r="L26" s="28" t="s">
        <v>22</v>
      </c>
    </row>
    <row r="27" spans="1:12" s="2" customFormat="1" ht="92.25" customHeight="1">
      <c r="A27" s="8">
        <v>24</v>
      </c>
      <c r="B27" s="31" t="s">
        <v>88</v>
      </c>
      <c r="C27" s="27" t="s">
        <v>89</v>
      </c>
      <c r="D27" s="44"/>
      <c r="E27" s="33" t="s">
        <v>15</v>
      </c>
      <c r="F27" s="43"/>
      <c r="G27" s="45"/>
      <c r="H27" s="32" t="s">
        <v>90</v>
      </c>
      <c r="I27" s="42">
        <v>5</v>
      </c>
      <c r="J27" s="42">
        <f t="shared" si="0"/>
        <v>5</v>
      </c>
      <c r="K27" s="8" t="s">
        <v>21</v>
      </c>
      <c r="L27" s="32" t="s">
        <v>22</v>
      </c>
    </row>
    <row r="28" spans="1:12" s="2" customFormat="1" ht="229.5" customHeight="1">
      <c r="A28" s="8">
        <v>25</v>
      </c>
      <c r="B28" s="31" t="s">
        <v>88</v>
      </c>
      <c r="C28" s="27" t="s">
        <v>247</v>
      </c>
      <c r="D28" s="44" t="s">
        <v>91</v>
      </c>
      <c r="E28" s="33" t="s">
        <v>15</v>
      </c>
      <c r="F28" s="43"/>
      <c r="G28" s="45"/>
      <c r="H28" s="32" t="s">
        <v>92</v>
      </c>
      <c r="I28" s="42">
        <v>5</v>
      </c>
      <c r="J28" s="42">
        <f t="shared" si="0"/>
        <v>5</v>
      </c>
      <c r="K28" s="8" t="s">
        <v>21</v>
      </c>
      <c r="L28" s="32" t="s">
        <v>22</v>
      </c>
    </row>
    <row r="29" spans="1:12" s="2" customFormat="1" ht="87.75" customHeight="1">
      <c r="A29" s="8">
        <v>26</v>
      </c>
      <c r="B29" s="28" t="s">
        <v>88</v>
      </c>
      <c r="C29" s="27" t="s">
        <v>93</v>
      </c>
      <c r="D29" s="46" t="s">
        <v>94</v>
      </c>
      <c r="E29" s="30" t="s">
        <v>26</v>
      </c>
      <c r="F29" s="43"/>
      <c r="G29" s="45"/>
      <c r="H29" s="27" t="s">
        <v>95</v>
      </c>
      <c r="I29" s="42">
        <v>50</v>
      </c>
      <c r="J29" s="42">
        <f t="shared" si="0"/>
        <v>50</v>
      </c>
      <c r="K29" s="8"/>
      <c r="L29" s="28" t="s">
        <v>22</v>
      </c>
    </row>
    <row r="30" spans="1:12" s="2" customFormat="1" ht="144">
      <c r="A30" s="8">
        <v>27</v>
      </c>
      <c r="B30" s="28" t="s">
        <v>88</v>
      </c>
      <c r="C30" s="27" t="s">
        <v>96</v>
      </c>
      <c r="D30" s="46" t="s">
        <v>97</v>
      </c>
      <c r="E30" s="30" t="s">
        <v>26</v>
      </c>
      <c r="F30" s="43"/>
      <c r="G30" s="45"/>
      <c r="H30" s="27" t="s">
        <v>98</v>
      </c>
      <c r="I30" s="42">
        <v>50</v>
      </c>
      <c r="J30" s="42">
        <f t="shared" si="0"/>
        <v>50</v>
      </c>
      <c r="K30" s="8"/>
      <c r="L30" s="28" t="s">
        <v>22</v>
      </c>
    </row>
    <row r="31" spans="1:12" s="2" customFormat="1" ht="96">
      <c r="A31" s="8">
        <v>28</v>
      </c>
      <c r="B31" s="31" t="s">
        <v>99</v>
      </c>
      <c r="C31" s="27" t="s">
        <v>100</v>
      </c>
      <c r="D31" s="44"/>
      <c r="E31" s="33" t="s">
        <v>15</v>
      </c>
      <c r="F31" s="43"/>
      <c r="G31" s="45"/>
      <c r="H31" s="32" t="s">
        <v>101</v>
      </c>
      <c r="I31" s="42">
        <v>10</v>
      </c>
      <c r="J31" s="42">
        <f t="shared" si="0"/>
        <v>10</v>
      </c>
      <c r="K31" s="8"/>
      <c r="L31" s="32" t="s">
        <v>22</v>
      </c>
    </row>
    <row r="32" spans="1:12" s="2" customFormat="1" ht="55.5" customHeight="1">
      <c r="A32" s="8">
        <v>29</v>
      </c>
      <c r="B32" s="28" t="s">
        <v>99</v>
      </c>
      <c r="C32" s="27" t="s">
        <v>102</v>
      </c>
      <c r="D32" s="46" t="s">
        <v>103</v>
      </c>
      <c r="E32" s="30" t="s">
        <v>26</v>
      </c>
      <c r="F32" s="43"/>
      <c r="G32" s="45"/>
      <c r="H32" s="46" t="s">
        <v>104</v>
      </c>
      <c r="I32" s="42">
        <v>60</v>
      </c>
      <c r="J32" s="42">
        <f t="shared" si="0"/>
        <v>60</v>
      </c>
      <c r="K32" s="8"/>
      <c r="L32" s="28" t="s">
        <v>22</v>
      </c>
    </row>
    <row r="33" spans="1:12" s="2" customFormat="1" ht="117.75" customHeight="1">
      <c r="A33" s="8">
        <v>30</v>
      </c>
      <c r="B33" s="35" t="s">
        <v>105</v>
      </c>
      <c r="C33" s="27" t="s">
        <v>106</v>
      </c>
      <c r="D33" s="36"/>
      <c r="E33" s="36" t="s">
        <v>15</v>
      </c>
      <c r="F33" s="35" t="s">
        <v>107</v>
      </c>
      <c r="G33" s="48">
        <v>50</v>
      </c>
      <c r="H33" s="43"/>
      <c r="I33" s="42"/>
      <c r="J33" s="42">
        <f t="shared" si="0"/>
        <v>50</v>
      </c>
      <c r="K33" s="8"/>
      <c r="L33" s="35" t="s">
        <v>17</v>
      </c>
    </row>
    <row r="34" spans="1:12" s="2" customFormat="1" ht="45" customHeight="1">
      <c r="A34" s="8">
        <v>31</v>
      </c>
      <c r="B34" s="31" t="s">
        <v>108</v>
      </c>
      <c r="C34" s="27" t="s">
        <v>109</v>
      </c>
      <c r="D34" s="44"/>
      <c r="E34" s="33" t="s">
        <v>26</v>
      </c>
      <c r="F34" s="43"/>
      <c r="G34" s="45"/>
      <c r="H34" s="32" t="s">
        <v>110</v>
      </c>
      <c r="I34" s="42">
        <v>30</v>
      </c>
      <c r="J34" s="42">
        <f t="shared" si="0"/>
        <v>30</v>
      </c>
      <c r="K34" s="8"/>
      <c r="L34" s="32" t="s">
        <v>22</v>
      </c>
    </row>
    <row r="35" spans="1:12" s="2" customFormat="1" ht="108">
      <c r="A35" s="8">
        <v>32</v>
      </c>
      <c r="B35" s="31" t="s">
        <v>108</v>
      </c>
      <c r="C35" s="27" t="s">
        <v>111</v>
      </c>
      <c r="D35" s="44"/>
      <c r="E35" s="33" t="s">
        <v>26</v>
      </c>
      <c r="F35" s="43"/>
      <c r="G35" s="45"/>
      <c r="H35" s="32" t="s">
        <v>112</v>
      </c>
      <c r="I35" s="42">
        <v>30</v>
      </c>
      <c r="J35" s="42">
        <f t="shared" si="0"/>
        <v>30</v>
      </c>
      <c r="K35" s="8"/>
      <c r="L35" s="32" t="s">
        <v>22</v>
      </c>
    </row>
    <row r="36" spans="1:12" s="2" customFormat="1" ht="60">
      <c r="A36" s="8">
        <v>33</v>
      </c>
      <c r="B36" s="37" t="s">
        <v>113</v>
      </c>
      <c r="C36" s="27" t="s">
        <v>114</v>
      </c>
      <c r="D36" s="49"/>
      <c r="E36" s="38" t="s">
        <v>15</v>
      </c>
      <c r="F36" s="27" t="s">
        <v>115</v>
      </c>
      <c r="G36" s="50">
        <v>20</v>
      </c>
      <c r="H36" s="43"/>
      <c r="I36" s="42"/>
      <c r="J36" s="42">
        <f t="shared" si="0"/>
        <v>20</v>
      </c>
      <c r="K36" s="8" t="s">
        <v>116</v>
      </c>
      <c r="L36" s="27" t="s">
        <v>17</v>
      </c>
    </row>
    <row r="37" spans="1:12" s="2" customFormat="1" ht="24">
      <c r="A37" s="8">
        <v>34</v>
      </c>
      <c r="B37" s="31" t="s">
        <v>113</v>
      </c>
      <c r="C37" s="27" t="s">
        <v>275</v>
      </c>
      <c r="D37" s="44"/>
      <c r="E37" s="33" t="s">
        <v>15</v>
      </c>
      <c r="F37" s="43"/>
      <c r="G37" s="45"/>
      <c r="H37" s="32" t="s">
        <v>118</v>
      </c>
      <c r="I37" s="42">
        <v>5</v>
      </c>
      <c r="J37" s="42">
        <f t="shared" si="0"/>
        <v>5</v>
      </c>
      <c r="K37" s="8" t="s">
        <v>261</v>
      </c>
      <c r="L37" s="32" t="s">
        <v>22</v>
      </c>
    </row>
    <row r="38" spans="1:12" s="2" customFormat="1" ht="36">
      <c r="A38" s="8">
        <v>35</v>
      </c>
      <c r="B38" s="28" t="s">
        <v>113</v>
      </c>
      <c r="C38" s="27" t="s">
        <v>119</v>
      </c>
      <c r="D38" s="46" t="s">
        <v>120</v>
      </c>
      <c r="E38" s="30" t="s">
        <v>26</v>
      </c>
      <c r="F38" s="43"/>
      <c r="G38" s="45"/>
      <c r="H38" s="27" t="s">
        <v>121</v>
      </c>
      <c r="I38" s="42">
        <v>40</v>
      </c>
      <c r="J38" s="42">
        <f t="shared" si="0"/>
        <v>40</v>
      </c>
      <c r="K38" s="8" t="s">
        <v>116</v>
      </c>
      <c r="L38" s="28" t="s">
        <v>22</v>
      </c>
    </row>
    <row r="39" spans="1:12" s="2" customFormat="1" ht="72">
      <c r="A39" s="8">
        <v>36</v>
      </c>
      <c r="B39" s="28" t="s">
        <v>113</v>
      </c>
      <c r="C39" s="57" t="s">
        <v>244</v>
      </c>
      <c r="D39" s="46" t="s">
        <v>122</v>
      </c>
      <c r="E39" s="30" t="s">
        <v>26</v>
      </c>
      <c r="F39" s="43"/>
      <c r="G39" s="45"/>
      <c r="H39" s="27" t="s">
        <v>123</v>
      </c>
      <c r="I39" s="42">
        <v>40</v>
      </c>
      <c r="J39" s="42">
        <f t="shared" si="0"/>
        <v>40</v>
      </c>
      <c r="K39" s="8" t="s">
        <v>116</v>
      </c>
      <c r="L39" s="28" t="s">
        <v>22</v>
      </c>
    </row>
    <row r="40" spans="1:12" s="2" customFormat="1" ht="36">
      <c r="A40" s="8">
        <v>37</v>
      </c>
      <c r="B40" s="37" t="s">
        <v>124</v>
      </c>
      <c r="C40" s="27" t="s">
        <v>276</v>
      </c>
      <c r="D40" s="49"/>
      <c r="E40" s="38" t="s">
        <v>15</v>
      </c>
      <c r="F40" s="27" t="s">
        <v>126</v>
      </c>
      <c r="G40" s="50">
        <v>20</v>
      </c>
      <c r="H40" s="43"/>
      <c r="I40" s="42"/>
      <c r="J40" s="42">
        <f t="shared" si="0"/>
        <v>20</v>
      </c>
      <c r="K40" s="8" t="s">
        <v>261</v>
      </c>
      <c r="L40" s="27" t="s">
        <v>17</v>
      </c>
    </row>
    <row r="41" spans="1:12" s="2" customFormat="1" ht="60">
      <c r="A41" s="8">
        <v>38</v>
      </c>
      <c r="B41" s="31" t="s">
        <v>124</v>
      </c>
      <c r="C41" s="27" t="s">
        <v>127</v>
      </c>
      <c r="D41" s="44"/>
      <c r="E41" s="33" t="s">
        <v>15</v>
      </c>
      <c r="F41" s="43"/>
      <c r="G41" s="45"/>
      <c r="H41" s="32" t="s">
        <v>128</v>
      </c>
      <c r="I41" s="42">
        <v>5</v>
      </c>
      <c r="J41" s="42">
        <f t="shared" si="0"/>
        <v>5</v>
      </c>
      <c r="K41" s="8" t="s">
        <v>116</v>
      </c>
      <c r="L41" s="32" t="s">
        <v>22</v>
      </c>
    </row>
    <row r="42" spans="1:12" s="2" customFormat="1" ht="72">
      <c r="A42" s="8">
        <v>39</v>
      </c>
      <c r="B42" s="28" t="s">
        <v>124</v>
      </c>
      <c r="C42" s="27" t="s">
        <v>129</v>
      </c>
      <c r="D42" s="46" t="s">
        <v>130</v>
      </c>
      <c r="E42" s="30" t="s">
        <v>26</v>
      </c>
      <c r="F42" s="43"/>
      <c r="G42" s="45"/>
      <c r="H42" s="27" t="s">
        <v>131</v>
      </c>
      <c r="I42" s="42">
        <v>10</v>
      </c>
      <c r="J42" s="42">
        <f t="shared" si="0"/>
        <v>10</v>
      </c>
      <c r="K42" s="8" t="s">
        <v>116</v>
      </c>
      <c r="L42" s="28" t="s">
        <v>22</v>
      </c>
    </row>
    <row r="43" spans="1:12" s="2" customFormat="1" ht="60">
      <c r="A43" s="8">
        <v>40</v>
      </c>
      <c r="B43" s="28" t="s">
        <v>132</v>
      </c>
      <c r="C43" s="27" t="s">
        <v>133</v>
      </c>
      <c r="D43" s="46" t="s">
        <v>134</v>
      </c>
      <c r="E43" s="30" t="s">
        <v>26</v>
      </c>
      <c r="F43" s="43"/>
      <c r="G43" s="45"/>
      <c r="H43" s="46" t="s">
        <v>135</v>
      </c>
      <c r="I43" s="42">
        <v>20</v>
      </c>
      <c r="J43" s="42">
        <f t="shared" si="0"/>
        <v>20</v>
      </c>
      <c r="K43" s="8" t="s">
        <v>116</v>
      </c>
      <c r="L43" s="28" t="s">
        <v>22</v>
      </c>
    </row>
    <row r="44" spans="1:12" s="2" customFormat="1" ht="24">
      <c r="A44" s="8">
        <v>41</v>
      </c>
      <c r="B44" s="37" t="s">
        <v>136</v>
      </c>
      <c r="C44" s="27" t="s">
        <v>137</v>
      </c>
      <c r="D44" s="49"/>
      <c r="E44" s="38" t="s">
        <v>15</v>
      </c>
      <c r="F44" s="27" t="s">
        <v>138</v>
      </c>
      <c r="G44" s="50">
        <v>50</v>
      </c>
      <c r="H44" s="43"/>
      <c r="I44" s="42"/>
      <c r="J44" s="42">
        <f t="shared" si="0"/>
        <v>50</v>
      </c>
      <c r="K44" s="8"/>
      <c r="L44" s="27" t="s">
        <v>17</v>
      </c>
    </row>
    <row r="45" spans="1:12" s="2" customFormat="1" ht="36">
      <c r="A45" s="8">
        <v>42</v>
      </c>
      <c r="B45" s="28" t="s">
        <v>136</v>
      </c>
      <c r="C45" s="27" t="s">
        <v>139</v>
      </c>
      <c r="D45" s="46" t="s">
        <v>140</v>
      </c>
      <c r="E45" s="30" t="s">
        <v>26</v>
      </c>
      <c r="F45" s="43"/>
      <c r="G45" s="45"/>
      <c r="H45" s="27" t="s">
        <v>141</v>
      </c>
      <c r="I45" s="42">
        <v>50</v>
      </c>
      <c r="J45" s="42">
        <f t="shared" si="0"/>
        <v>50</v>
      </c>
      <c r="K45" s="8" t="s">
        <v>21</v>
      </c>
      <c r="L45" s="28" t="s">
        <v>22</v>
      </c>
    </row>
    <row r="46" spans="1:12" s="2" customFormat="1" ht="24">
      <c r="A46" s="8">
        <v>43</v>
      </c>
      <c r="B46" s="31" t="s">
        <v>142</v>
      </c>
      <c r="C46" s="27" t="s">
        <v>117</v>
      </c>
      <c r="D46" s="44"/>
      <c r="E46" s="33" t="s">
        <v>15</v>
      </c>
      <c r="F46" s="32"/>
      <c r="G46" s="45"/>
      <c r="H46" s="32" t="s">
        <v>143</v>
      </c>
      <c r="I46" s="42">
        <v>30</v>
      </c>
      <c r="J46" s="42">
        <f t="shared" si="0"/>
        <v>30</v>
      </c>
      <c r="K46" s="8" t="s">
        <v>21</v>
      </c>
      <c r="L46" s="32" t="s">
        <v>22</v>
      </c>
    </row>
    <row r="47" spans="1:12" s="2" customFormat="1" ht="102.75" customHeight="1">
      <c r="A47" s="8">
        <v>44</v>
      </c>
      <c r="B47" s="28" t="s">
        <v>144</v>
      </c>
      <c r="C47" s="27" t="s">
        <v>249</v>
      </c>
      <c r="D47" s="46" t="s">
        <v>145</v>
      </c>
      <c r="E47" s="30" t="s">
        <v>26</v>
      </c>
      <c r="F47" s="43"/>
      <c r="G47" s="45"/>
      <c r="H47" s="27" t="s">
        <v>146</v>
      </c>
      <c r="I47" s="42">
        <v>50</v>
      </c>
      <c r="J47" s="42">
        <f t="shared" si="0"/>
        <v>50</v>
      </c>
      <c r="K47" s="8" t="s">
        <v>116</v>
      </c>
      <c r="L47" s="28" t="s">
        <v>22</v>
      </c>
    </row>
    <row r="48" spans="1:12" s="2" customFormat="1" ht="93" customHeight="1">
      <c r="A48" s="8">
        <v>45</v>
      </c>
      <c r="B48" s="31" t="s">
        <v>147</v>
      </c>
      <c r="C48" s="27" t="s">
        <v>148</v>
      </c>
      <c r="D48" s="44"/>
      <c r="E48" s="33" t="s">
        <v>15</v>
      </c>
      <c r="F48" s="43"/>
      <c r="G48" s="45"/>
      <c r="H48" s="32" t="s">
        <v>149</v>
      </c>
      <c r="I48" s="42">
        <v>5</v>
      </c>
      <c r="J48" s="42">
        <f t="shared" si="0"/>
        <v>5</v>
      </c>
      <c r="K48" s="8" t="s">
        <v>116</v>
      </c>
      <c r="L48" s="32" t="s">
        <v>22</v>
      </c>
    </row>
    <row r="49" spans="1:12" s="2" customFormat="1" ht="69.75" customHeight="1">
      <c r="A49" s="8">
        <v>46</v>
      </c>
      <c r="B49" s="28" t="s">
        <v>147</v>
      </c>
      <c r="C49" s="27" t="s">
        <v>248</v>
      </c>
      <c r="D49" s="46" t="s">
        <v>150</v>
      </c>
      <c r="E49" s="30" t="s">
        <v>26</v>
      </c>
      <c r="F49" s="43"/>
      <c r="G49" s="45"/>
      <c r="H49" s="27" t="s">
        <v>151</v>
      </c>
      <c r="I49" s="42">
        <v>10</v>
      </c>
      <c r="J49" s="42">
        <f t="shared" si="0"/>
        <v>10</v>
      </c>
      <c r="K49" s="8" t="s">
        <v>116</v>
      </c>
      <c r="L49" s="28" t="s">
        <v>22</v>
      </c>
    </row>
    <row r="50" spans="1:12" s="2" customFormat="1" ht="71.25" customHeight="1">
      <c r="A50" s="8">
        <v>47</v>
      </c>
      <c r="B50" s="31" t="s">
        <v>152</v>
      </c>
      <c r="C50" s="27" t="s">
        <v>153</v>
      </c>
      <c r="D50" s="44" t="s">
        <v>154</v>
      </c>
      <c r="E50" s="33" t="s">
        <v>15</v>
      </c>
      <c r="F50" s="43"/>
      <c r="G50" s="45"/>
      <c r="H50" s="32" t="s">
        <v>155</v>
      </c>
      <c r="I50" s="42">
        <v>5</v>
      </c>
      <c r="J50" s="42">
        <f t="shared" si="0"/>
        <v>5</v>
      </c>
      <c r="K50" s="8" t="s">
        <v>21</v>
      </c>
      <c r="L50" s="32" t="s">
        <v>22</v>
      </c>
    </row>
    <row r="51" spans="1:12" s="2" customFormat="1" ht="36.75" customHeight="1">
      <c r="A51" s="8">
        <v>48</v>
      </c>
      <c r="B51" s="37" t="s">
        <v>156</v>
      </c>
      <c r="C51" s="27" t="s">
        <v>157</v>
      </c>
      <c r="D51" s="49"/>
      <c r="E51" s="38" t="s">
        <v>15</v>
      </c>
      <c r="F51" s="27" t="s">
        <v>158</v>
      </c>
      <c r="G51" s="50">
        <v>20</v>
      </c>
      <c r="H51" s="43"/>
      <c r="I51" s="42"/>
      <c r="J51" s="42">
        <f t="shared" si="0"/>
        <v>20</v>
      </c>
      <c r="K51" s="8"/>
      <c r="L51" s="27" t="s">
        <v>17</v>
      </c>
    </row>
    <row r="52" spans="1:12" s="2" customFormat="1" ht="141.75" customHeight="1">
      <c r="A52" s="8">
        <v>49</v>
      </c>
      <c r="B52" s="31" t="s">
        <v>156</v>
      </c>
      <c r="C52" s="27" t="s">
        <v>277</v>
      </c>
      <c r="D52" s="44" t="s">
        <v>160</v>
      </c>
      <c r="E52" s="33" t="s">
        <v>15</v>
      </c>
      <c r="F52" s="43"/>
      <c r="G52" s="45"/>
      <c r="H52" s="32" t="s">
        <v>161</v>
      </c>
      <c r="I52" s="42">
        <v>45</v>
      </c>
      <c r="J52" s="42">
        <f t="shared" si="0"/>
        <v>45</v>
      </c>
      <c r="K52" s="8" t="s">
        <v>264</v>
      </c>
      <c r="L52" s="32" t="s">
        <v>22</v>
      </c>
    </row>
    <row r="53" spans="1:12" s="2" customFormat="1" ht="60">
      <c r="A53" s="8">
        <v>50</v>
      </c>
      <c r="B53" s="37" t="s">
        <v>162</v>
      </c>
      <c r="C53" s="27" t="s">
        <v>278</v>
      </c>
      <c r="D53" s="49"/>
      <c r="E53" s="38" t="s">
        <v>15</v>
      </c>
      <c r="F53" s="27" t="s">
        <v>164</v>
      </c>
      <c r="G53" s="50">
        <v>20</v>
      </c>
      <c r="H53" s="43"/>
      <c r="I53" s="42"/>
      <c r="J53" s="42">
        <f t="shared" si="0"/>
        <v>20</v>
      </c>
      <c r="K53" s="8" t="s">
        <v>264</v>
      </c>
      <c r="L53" s="27" t="s">
        <v>17</v>
      </c>
    </row>
    <row r="54" spans="1:12" s="2" customFormat="1" ht="24">
      <c r="A54" s="8">
        <v>51</v>
      </c>
      <c r="B54" s="31" t="s">
        <v>165</v>
      </c>
      <c r="C54" s="27" t="s">
        <v>166</v>
      </c>
      <c r="D54" s="44"/>
      <c r="E54" s="33" t="s">
        <v>15</v>
      </c>
      <c r="F54" s="43"/>
      <c r="G54" s="45"/>
      <c r="H54" s="51" t="s">
        <v>167</v>
      </c>
      <c r="I54" s="42">
        <v>5</v>
      </c>
      <c r="J54" s="42">
        <f t="shared" si="0"/>
        <v>5</v>
      </c>
      <c r="K54" s="8" t="s">
        <v>21</v>
      </c>
      <c r="L54" s="32" t="s">
        <v>22</v>
      </c>
    </row>
    <row r="55" spans="1:12" s="2" customFormat="1" ht="36">
      <c r="A55" s="8">
        <v>52</v>
      </c>
      <c r="B55" s="37" t="s">
        <v>168</v>
      </c>
      <c r="C55" s="27" t="s">
        <v>279</v>
      </c>
      <c r="D55" s="49"/>
      <c r="E55" s="38" t="s">
        <v>15</v>
      </c>
      <c r="F55" s="27" t="s">
        <v>170</v>
      </c>
      <c r="G55" s="50">
        <v>20</v>
      </c>
      <c r="H55" s="43"/>
      <c r="I55" s="42"/>
      <c r="J55" s="42">
        <f t="shared" si="0"/>
        <v>20</v>
      </c>
      <c r="K55" s="8" t="s">
        <v>264</v>
      </c>
      <c r="L55" s="27" t="s">
        <v>17</v>
      </c>
    </row>
    <row r="56" spans="1:12" s="2" customFormat="1" ht="24">
      <c r="A56" s="8">
        <v>53</v>
      </c>
      <c r="B56" s="37" t="s">
        <v>171</v>
      </c>
      <c r="C56" s="27" t="s">
        <v>257</v>
      </c>
      <c r="D56" s="49"/>
      <c r="E56" s="38" t="s">
        <v>15</v>
      </c>
      <c r="F56" s="27" t="s">
        <v>173</v>
      </c>
      <c r="G56" s="50">
        <v>20</v>
      </c>
      <c r="H56" s="43"/>
      <c r="I56" s="42"/>
      <c r="J56" s="42">
        <f t="shared" si="0"/>
        <v>20</v>
      </c>
      <c r="K56" s="8" t="s">
        <v>264</v>
      </c>
      <c r="L56" s="27" t="s">
        <v>17</v>
      </c>
    </row>
    <row r="57" spans="1:12" s="2" customFormat="1" ht="36">
      <c r="A57" s="8">
        <v>54</v>
      </c>
      <c r="B57" s="31" t="s">
        <v>171</v>
      </c>
      <c r="C57" s="27" t="s">
        <v>81</v>
      </c>
      <c r="D57" s="44" t="s">
        <v>82</v>
      </c>
      <c r="E57" s="33" t="s">
        <v>15</v>
      </c>
      <c r="F57" s="43"/>
      <c r="G57" s="45"/>
      <c r="H57" s="32" t="s">
        <v>174</v>
      </c>
      <c r="I57" s="42">
        <v>110</v>
      </c>
      <c r="J57" s="42">
        <f t="shared" si="0"/>
        <v>110</v>
      </c>
      <c r="K57" s="8" t="s">
        <v>21</v>
      </c>
      <c r="L57" s="32" t="s">
        <v>22</v>
      </c>
    </row>
    <row r="58" spans="1:12" s="2" customFormat="1" ht="36">
      <c r="A58" s="8">
        <v>55</v>
      </c>
      <c r="B58" s="31" t="s">
        <v>171</v>
      </c>
      <c r="C58" s="27" t="s">
        <v>175</v>
      </c>
      <c r="D58" s="44" t="s">
        <v>82</v>
      </c>
      <c r="E58" s="33" t="s">
        <v>15</v>
      </c>
      <c r="F58" s="43"/>
      <c r="G58" s="45"/>
      <c r="H58" s="32" t="s">
        <v>176</v>
      </c>
      <c r="I58" s="42">
        <v>30</v>
      </c>
      <c r="J58" s="42">
        <f t="shared" si="0"/>
        <v>30</v>
      </c>
      <c r="K58" s="8" t="s">
        <v>21</v>
      </c>
      <c r="L58" s="32" t="s">
        <v>22</v>
      </c>
    </row>
    <row r="59" spans="1:12" s="2" customFormat="1" ht="58.5" customHeight="1">
      <c r="A59" s="8">
        <v>56</v>
      </c>
      <c r="B59" s="37" t="s">
        <v>177</v>
      </c>
      <c r="C59" s="27" t="s">
        <v>280</v>
      </c>
      <c r="D59" s="46" t="s">
        <v>178</v>
      </c>
      <c r="E59" s="38" t="s">
        <v>15</v>
      </c>
      <c r="F59" s="27" t="s">
        <v>179</v>
      </c>
      <c r="G59" s="50">
        <v>20</v>
      </c>
      <c r="H59" s="27" t="s">
        <v>180</v>
      </c>
      <c r="I59" s="42">
        <v>20</v>
      </c>
      <c r="J59" s="42">
        <f t="shared" si="0"/>
        <v>40</v>
      </c>
      <c r="K59" s="8" t="s">
        <v>264</v>
      </c>
      <c r="L59" s="27" t="s">
        <v>36</v>
      </c>
    </row>
    <row r="60" spans="1:12" s="2" customFormat="1" ht="36">
      <c r="A60" s="8">
        <v>57</v>
      </c>
      <c r="B60" s="31" t="s">
        <v>181</v>
      </c>
      <c r="C60" s="27" t="s">
        <v>281</v>
      </c>
      <c r="D60" s="44"/>
      <c r="E60" s="33" t="s">
        <v>26</v>
      </c>
      <c r="F60" s="43"/>
      <c r="G60" s="45"/>
      <c r="H60" s="32" t="s">
        <v>183</v>
      </c>
      <c r="I60" s="42">
        <v>50</v>
      </c>
      <c r="J60" s="42">
        <f t="shared" si="0"/>
        <v>50</v>
      </c>
      <c r="K60" s="8" t="s">
        <v>264</v>
      </c>
      <c r="L60" s="32" t="s">
        <v>22</v>
      </c>
    </row>
    <row r="61" spans="1:12" s="2" customFormat="1" ht="77.25" customHeight="1">
      <c r="A61" s="8">
        <v>58</v>
      </c>
      <c r="B61" s="28" t="s">
        <v>184</v>
      </c>
      <c r="C61" s="27" t="s">
        <v>251</v>
      </c>
      <c r="D61" s="46" t="s">
        <v>185</v>
      </c>
      <c r="E61" s="30" t="s">
        <v>26</v>
      </c>
      <c r="F61" s="43"/>
      <c r="G61" s="45"/>
      <c r="H61" s="27" t="s">
        <v>186</v>
      </c>
      <c r="I61" s="42">
        <v>20</v>
      </c>
      <c r="J61" s="42">
        <f t="shared" si="0"/>
        <v>20</v>
      </c>
      <c r="K61" s="8" t="s">
        <v>116</v>
      </c>
      <c r="L61" s="28" t="s">
        <v>22</v>
      </c>
    </row>
    <row r="62" spans="1:12" s="2" customFormat="1" ht="69.75" customHeight="1">
      <c r="A62" s="8">
        <v>59</v>
      </c>
      <c r="B62" s="31" t="s">
        <v>187</v>
      </c>
      <c r="C62" s="27" t="s">
        <v>188</v>
      </c>
      <c r="D62" s="44"/>
      <c r="E62" s="33" t="s">
        <v>15</v>
      </c>
      <c r="F62" s="43"/>
      <c r="G62" s="45"/>
      <c r="H62" s="32" t="s">
        <v>189</v>
      </c>
      <c r="I62" s="42">
        <v>5</v>
      </c>
      <c r="J62" s="42">
        <f t="shared" si="0"/>
        <v>5</v>
      </c>
      <c r="K62" s="8" t="s">
        <v>116</v>
      </c>
      <c r="L62" s="32" t="s">
        <v>22</v>
      </c>
    </row>
    <row r="63" spans="1:12" s="2" customFormat="1" ht="36">
      <c r="A63" s="8">
        <v>60</v>
      </c>
      <c r="B63" s="28" t="s">
        <v>187</v>
      </c>
      <c r="C63" s="27" t="s">
        <v>250</v>
      </c>
      <c r="D63" s="46" t="s">
        <v>190</v>
      </c>
      <c r="E63" s="30" t="s">
        <v>26</v>
      </c>
      <c r="F63" s="43"/>
      <c r="G63" s="45"/>
      <c r="H63" s="27" t="s">
        <v>191</v>
      </c>
      <c r="I63" s="42">
        <v>20</v>
      </c>
      <c r="J63" s="42">
        <f t="shared" si="0"/>
        <v>20</v>
      </c>
      <c r="K63" s="8" t="s">
        <v>116</v>
      </c>
      <c r="L63" s="28" t="s">
        <v>22</v>
      </c>
    </row>
    <row r="64" spans="1:12" s="2" customFormat="1" ht="147.75" customHeight="1">
      <c r="A64" s="8">
        <v>61</v>
      </c>
      <c r="B64" s="28" t="s">
        <v>192</v>
      </c>
      <c r="C64" s="27" t="s">
        <v>193</v>
      </c>
      <c r="D64" s="46" t="s">
        <v>194</v>
      </c>
      <c r="E64" s="30" t="s">
        <v>26</v>
      </c>
      <c r="F64" s="43"/>
      <c r="G64" s="45"/>
      <c r="H64" s="27" t="s">
        <v>195</v>
      </c>
      <c r="I64" s="42">
        <v>5</v>
      </c>
      <c r="J64" s="42">
        <f t="shared" si="0"/>
        <v>5</v>
      </c>
      <c r="K64" s="8" t="s">
        <v>116</v>
      </c>
      <c r="L64" s="28" t="s">
        <v>22</v>
      </c>
    </row>
    <row r="65" spans="1:12" s="2" customFormat="1" ht="84">
      <c r="A65" s="8">
        <v>62</v>
      </c>
      <c r="B65" s="39" t="s">
        <v>196</v>
      </c>
      <c r="C65" s="27" t="s">
        <v>197</v>
      </c>
      <c r="D65" s="46" t="s">
        <v>198</v>
      </c>
      <c r="E65" s="30" t="s">
        <v>26</v>
      </c>
      <c r="F65" s="43"/>
      <c r="G65" s="45"/>
      <c r="H65" s="32" t="s">
        <v>199</v>
      </c>
      <c r="I65" s="42">
        <v>100</v>
      </c>
      <c r="J65" s="42">
        <f t="shared" si="0"/>
        <v>100</v>
      </c>
      <c r="K65" s="8" t="s">
        <v>21</v>
      </c>
      <c r="L65" s="28" t="s">
        <v>22</v>
      </c>
    </row>
    <row r="66" spans="1:12" s="2" customFormat="1" ht="120.75" customHeight="1">
      <c r="A66" s="8">
        <v>63</v>
      </c>
      <c r="B66" s="28" t="s">
        <v>200</v>
      </c>
      <c r="C66" s="27" t="s">
        <v>201</v>
      </c>
      <c r="D66" s="46" t="s">
        <v>202</v>
      </c>
      <c r="E66" s="30" t="s">
        <v>26</v>
      </c>
      <c r="F66" s="43"/>
      <c r="G66" s="45"/>
      <c r="H66" s="32" t="s">
        <v>203</v>
      </c>
      <c r="I66" s="42">
        <v>20</v>
      </c>
      <c r="J66" s="42">
        <f t="shared" si="0"/>
        <v>20</v>
      </c>
      <c r="K66" s="8" t="s">
        <v>116</v>
      </c>
      <c r="L66" s="28" t="s">
        <v>22</v>
      </c>
    </row>
    <row r="67" spans="1:12" s="2" customFormat="1" ht="38.25" customHeight="1">
      <c r="A67" s="8">
        <v>64</v>
      </c>
      <c r="B67" s="28" t="s">
        <v>204</v>
      </c>
      <c r="C67" s="27" t="s">
        <v>205</v>
      </c>
      <c r="D67" s="46" t="s">
        <v>206</v>
      </c>
      <c r="E67" s="30" t="s">
        <v>26</v>
      </c>
      <c r="F67" s="43"/>
      <c r="G67" s="45"/>
      <c r="H67" s="32" t="s">
        <v>207</v>
      </c>
      <c r="I67" s="42">
        <v>40</v>
      </c>
      <c r="J67" s="42">
        <f t="shared" si="0"/>
        <v>40</v>
      </c>
      <c r="K67" s="8" t="s">
        <v>116</v>
      </c>
      <c r="L67" s="28" t="s">
        <v>22</v>
      </c>
    </row>
    <row r="68" spans="1:12" s="2" customFormat="1" ht="50.25" customHeight="1">
      <c r="A68" s="8">
        <v>65</v>
      </c>
      <c r="B68" s="28" t="s">
        <v>208</v>
      </c>
      <c r="C68" s="27" t="s">
        <v>209</v>
      </c>
      <c r="D68" s="46" t="s">
        <v>210</v>
      </c>
      <c r="E68" s="30" t="s">
        <v>26</v>
      </c>
      <c r="F68" s="43"/>
      <c r="G68" s="45"/>
      <c r="H68" s="27" t="s">
        <v>211</v>
      </c>
      <c r="I68" s="42">
        <v>20</v>
      </c>
      <c r="J68" s="42">
        <f t="shared" si="0"/>
        <v>20</v>
      </c>
      <c r="K68" s="8" t="s">
        <v>116</v>
      </c>
      <c r="L68" s="28" t="s">
        <v>22</v>
      </c>
    </row>
    <row r="69" spans="1:12" s="2" customFormat="1" ht="48">
      <c r="A69" s="8">
        <v>66</v>
      </c>
      <c r="B69" s="28" t="s">
        <v>212</v>
      </c>
      <c r="C69" s="27" t="s">
        <v>253</v>
      </c>
      <c r="D69" s="46" t="s">
        <v>213</v>
      </c>
      <c r="E69" s="30" t="s">
        <v>26</v>
      </c>
      <c r="F69" s="43"/>
      <c r="G69" s="45"/>
      <c r="H69" s="27" t="s">
        <v>214</v>
      </c>
      <c r="I69" s="42">
        <v>20</v>
      </c>
      <c r="J69" s="42">
        <f t="shared" si="0"/>
        <v>20</v>
      </c>
      <c r="K69" s="8" t="s">
        <v>116</v>
      </c>
      <c r="L69" s="28" t="s">
        <v>22</v>
      </c>
    </row>
    <row r="70" spans="1:12" s="2" customFormat="1" ht="64.5" customHeight="1">
      <c r="A70" s="8">
        <v>67</v>
      </c>
      <c r="B70" s="28" t="s">
        <v>212</v>
      </c>
      <c r="C70" s="27" t="s">
        <v>252</v>
      </c>
      <c r="D70" s="46" t="s">
        <v>213</v>
      </c>
      <c r="E70" s="30" t="s">
        <v>26</v>
      </c>
      <c r="F70" s="43"/>
      <c r="G70" s="45"/>
      <c r="H70" s="27" t="s">
        <v>215</v>
      </c>
      <c r="I70" s="42">
        <v>20</v>
      </c>
      <c r="J70" s="42">
        <f t="shared" si="0"/>
        <v>20</v>
      </c>
      <c r="K70" s="8" t="s">
        <v>116</v>
      </c>
      <c r="L70" s="28" t="s">
        <v>22</v>
      </c>
    </row>
    <row r="71" spans="1:12" s="2" customFormat="1" ht="39.75" customHeight="1">
      <c r="A71" s="8">
        <v>68</v>
      </c>
      <c r="B71" s="28" t="s">
        <v>212</v>
      </c>
      <c r="C71" s="27" t="s">
        <v>254</v>
      </c>
      <c r="D71" s="46" t="s">
        <v>213</v>
      </c>
      <c r="E71" s="30" t="s">
        <v>26</v>
      </c>
      <c r="F71" s="43"/>
      <c r="G71" s="45"/>
      <c r="H71" s="27" t="s">
        <v>216</v>
      </c>
      <c r="I71" s="42">
        <v>20</v>
      </c>
      <c r="J71" s="42">
        <f t="shared" si="0"/>
        <v>20</v>
      </c>
      <c r="K71" s="8" t="s">
        <v>116</v>
      </c>
      <c r="L71" s="28" t="s">
        <v>22</v>
      </c>
    </row>
    <row r="72" spans="1:12" s="2" customFormat="1" ht="114.75" customHeight="1">
      <c r="A72" s="8">
        <v>69</v>
      </c>
      <c r="B72" s="35" t="s">
        <v>217</v>
      </c>
      <c r="C72" s="27" t="s">
        <v>106</v>
      </c>
      <c r="D72" s="36"/>
      <c r="E72" s="36" t="s">
        <v>15</v>
      </c>
      <c r="F72" s="43"/>
      <c r="G72" s="45"/>
      <c r="H72" s="35" t="s">
        <v>218</v>
      </c>
      <c r="I72" s="42">
        <v>50</v>
      </c>
      <c r="J72" s="42">
        <f t="shared" si="0"/>
        <v>50</v>
      </c>
      <c r="K72" s="8" t="s">
        <v>21</v>
      </c>
      <c r="L72" s="35" t="s">
        <v>17</v>
      </c>
    </row>
    <row r="73" spans="1:12" s="2" customFormat="1" ht="90" customHeight="1">
      <c r="A73" s="8">
        <v>70</v>
      </c>
      <c r="B73" s="28" t="s">
        <v>219</v>
      </c>
      <c r="C73" s="27" t="s">
        <v>282</v>
      </c>
      <c r="D73" s="41" t="s">
        <v>221</v>
      </c>
      <c r="E73" s="30" t="s">
        <v>26</v>
      </c>
      <c r="F73" s="43"/>
      <c r="G73" s="45"/>
      <c r="H73" s="27" t="s">
        <v>222</v>
      </c>
      <c r="I73" s="42">
        <v>10</v>
      </c>
      <c r="J73" s="42">
        <f t="shared" si="0"/>
        <v>10</v>
      </c>
      <c r="K73" s="8" t="s">
        <v>264</v>
      </c>
      <c r="L73" s="28" t="s">
        <v>17</v>
      </c>
    </row>
    <row r="74" spans="1:12" s="40" customFormat="1">
      <c r="A74" s="15"/>
      <c r="B74" s="15" t="s">
        <v>223</v>
      </c>
      <c r="C74" s="53"/>
      <c r="D74" s="53"/>
      <c r="E74" s="15" t="s">
        <v>224</v>
      </c>
      <c r="F74" s="15" t="s">
        <v>224</v>
      </c>
      <c r="G74" s="15">
        <f>SUM(G4:G73)</f>
        <v>700</v>
      </c>
      <c r="H74" s="15" t="s">
        <v>224</v>
      </c>
      <c r="I74" s="15">
        <f>SUM(I4:I73)</f>
        <v>1860</v>
      </c>
      <c r="J74" s="54">
        <f>SUM(J4:J73)</f>
        <v>2560</v>
      </c>
      <c r="K74" s="15"/>
      <c r="L74" s="55"/>
    </row>
    <row r="75" spans="1:12" ht="77.25" customHeight="1">
      <c r="A75" s="22" t="s">
        <v>225</v>
      </c>
      <c r="B75" s="63" t="s">
        <v>226</v>
      </c>
      <c r="C75" s="63"/>
      <c r="D75" s="63"/>
      <c r="E75" s="63"/>
      <c r="F75" s="63"/>
      <c r="G75" s="63"/>
      <c r="H75" s="63"/>
      <c r="I75" s="63"/>
      <c r="J75" s="63"/>
      <c r="K75" s="63"/>
    </row>
    <row r="76" spans="1:12">
      <c r="J76" s="56"/>
    </row>
    <row r="1752" spans="1:10">
      <c r="A1752" s="6"/>
      <c r="B1752" s="6"/>
      <c r="C1752" s="6"/>
      <c r="D1752" s="6"/>
      <c r="F1752" s="6"/>
      <c r="G1752" s="6"/>
      <c r="H1752" s="6"/>
      <c r="I1752" s="6"/>
      <c r="J1752" s="6"/>
    </row>
    <row r="3476" spans="1:10">
      <c r="A3476" s="6"/>
      <c r="B3476" s="6"/>
      <c r="C3476" s="6"/>
      <c r="D3476" s="6"/>
      <c r="F3476" s="6"/>
      <c r="G3476" s="6"/>
      <c r="H3476" s="6"/>
      <c r="I3476" s="6"/>
      <c r="J3476" s="6"/>
    </row>
    <row r="3477" spans="1:10">
      <c r="A3477" s="6"/>
      <c r="B3477" s="6"/>
      <c r="C3477" s="6"/>
      <c r="D3477" s="6"/>
      <c r="F3477" s="6"/>
      <c r="G3477" s="6"/>
      <c r="H3477" s="6"/>
      <c r="I3477" s="6"/>
      <c r="J3477" s="6"/>
    </row>
    <row r="3478" spans="1:10">
      <c r="A3478" s="6"/>
      <c r="B3478" s="6"/>
      <c r="C3478" s="6"/>
      <c r="D3478" s="6"/>
      <c r="F3478" s="6"/>
      <c r="G3478" s="6"/>
      <c r="H3478" s="6"/>
      <c r="I3478" s="6"/>
      <c r="J3478" s="6"/>
    </row>
    <row r="3479" spans="1:10">
      <c r="A3479" s="6"/>
      <c r="B3479" s="6"/>
      <c r="C3479" s="6"/>
      <c r="D3479" s="6"/>
      <c r="F3479" s="6"/>
      <c r="G3479" s="6"/>
      <c r="H3479" s="6"/>
      <c r="I3479" s="6"/>
      <c r="J3479" s="6"/>
    </row>
    <row r="3480" spans="1:10">
      <c r="A3480" s="6"/>
      <c r="B3480" s="6"/>
      <c r="C3480" s="6"/>
      <c r="D3480" s="6"/>
      <c r="F3480" s="6"/>
      <c r="G3480" s="6"/>
      <c r="H3480" s="6"/>
      <c r="I3480" s="6"/>
      <c r="J3480" s="6"/>
    </row>
    <row r="3481" spans="1:10">
      <c r="A3481" s="6"/>
      <c r="B3481" s="6"/>
      <c r="C3481" s="6"/>
      <c r="D3481" s="6"/>
      <c r="F3481" s="6"/>
      <c r="G3481" s="6"/>
      <c r="H3481" s="6"/>
      <c r="I3481" s="6"/>
      <c r="J3481" s="6"/>
    </row>
    <row r="3482" spans="1:10">
      <c r="A3482" s="6"/>
      <c r="B3482" s="6"/>
      <c r="C3482" s="6"/>
      <c r="D3482" s="6"/>
      <c r="F3482" s="6"/>
      <c r="G3482" s="6"/>
      <c r="H3482" s="6"/>
      <c r="I3482" s="6"/>
      <c r="J3482" s="6"/>
    </row>
    <row r="3483" spans="1:10">
      <c r="A3483" s="6"/>
      <c r="B3483" s="6"/>
      <c r="C3483" s="6"/>
      <c r="D3483" s="6"/>
      <c r="F3483" s="6"/>
      <c r="G3483" s="6"/>
      <c r="H3483" s="6"/>
      <c r="I3483" s="6"/>
      <c r="J3483" s="6"/>
    </row>
    <row r="3484" spans="1:10">
      <c r="A3484" s="6"/>
      <c r="B3484" s="6"/>
      <c r="C3484" s="6"/>
      <c r="D3484" s="6"/>
      <c r="F3484" s="6"/>
      <c r="G3484" s="6"/>
      <c r="H3484" s="6"/>
      <c r="I3484" s="6"/>
      <c r="J3484" s="6"/>
    </row>
    <row r="3485" spans="1:10">
      <c r="A3485" s="6"/>
      <c r="B3485" s="6"/>
      <c r="C3485" s="6"/>
      <c r="D3485" s="6"/>
      <c r="F3485" s="6"/>
      <c r="G3485" s="6"/>
      <c r="H3485" s="6"/>
      <c r="I3485" s="6"/>
      <c r="J3485" s="6"/>
    </row>
    <row r="3486" spans="1:10">
      <c r="A3486" s="6"/>
      <c r="B3486" s="6"/>
      <c r="C3486" s="6"/>
      <c r="D3486" s="6"/>
      <c r="F3486" s="6"/>
      <c r="G3486" s="6"/>
      <c r="H3486" s="6"/>
      <c r="I3486" s="6"/>
      <c r="J3486" s="6"/>
    </row>
    <row r="3487" spans="1:10">
      <c r="A3487" s="6"/>
      <c r="B3487" s="6"/>
      <c r="C3487" s="6"/>
      <c r="D3487" s="6"/>
      <c r="F3487" s="6"/>
      <c r="G3487" s="6"/>
      <c r="H3487" s="6"/>
      <c r="I3487" s="6"/>
      <c r="J3487" s="6"/>
    </row>
    <row r="3488" spans="1:10">
      <c r="A3488" s="6"/>
      <c r="B3488" s="6"/>
      <c r="C3488" s="6"/>
      <c r="D3488" s="6"/>
      <c r="F3488" s="6"/>
      <c r="G3488" s="6"/>
      <c r="H3488" s="6"/>
      <c r="I3488" s="6"/>
      <c r="J3488" s="6"/>
    </row>
    <row r="3489" spans="1:10">
      <c r="A3489" s="6"/>
      <c r="B3489" s="6"/>
      <c r="C3489" s="6"/>
      <c r="D3489" s="6"/>
      <c r="F3489" s="6"/>
      <c r="G3489" s="6"/>
      <c r="H3489" s="6"/>
      <c r="I3489" s="6"/>
      <c r="J3489" s="6"/>
    </row>
    <row r="3490" spans="1:10">
      <c r="A3490" s="6"/>
      <c r="B3490" s="6"/>
      <c r="C3490" s="6"/>
      <c r="D3490" s="6"/>
      <c r="F3490" s="6"/>
      <c r="G3490" s="6"/>
      <c r="H3490" s="6"/>
      <c r="I3490" s="6"/>
      <c r="J3490" s="6"/>
    </row>
    <row r="3491" spans="1:10">
      <c r="A3491" s="6"/>
      <c r="B3491" s="6"/>
      <c r="C3491" s="6"/>
      <c r="D3491" s="6"/>
      <c r="F3491" s="6"/>
      <c r="G3491" s="6"/>
      <c r="H3491" s="6"/>
      <c r="I3491" s="6"/>
      <c r="J3491" s="6"/>
    </row>
  </sheetData>
  <sheetProtection selectLockedCells="1"/>
  <mergeCells count="12">
    <mergeCell ref="L2:L3"/>
    <mergeCell ref="A1:K1"/>
    <mergeCell ref="F2:G2"/>
    <mergeCell ref="H2:I2"/>
    <mergeCell ref="B75:K75"/>
    <mergeCell ref="A2:A3"/>
    <mergeCell ref="B2:B3"/>
    <mergeCell ref="C2:C3"/>
    <mergeCell ref="D2:D3"/>
    <mergeCell ref="E2:E3"/>
    <mergeCell ref="J2:J3"/>
    <mergeCell ref="K2:K3"/>
  </mergeCells>
  <phoneticPr fontId="16" type="noConversion"/>
  <printOptions horizontalCentered="1"/>
  <pageMargins left="0" right="0" top="0.59055118110236227" bottom="0.35433070866141736" header="0.23622047244094491" footer="0.23622047244094491"/>
  <pageSetup paperSize="9" orientation="portrait" horizontalDpi="200" verticalDpi="300" r:id="rId1"/>
  <headerFooter>
    <oddHeader>&amp;L&amp;G</oddHeader>
    <oddFooter>&amp;C&amp;8第 &amp;P 页/共 &amp;N 页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pane xSplit="2" ySplit="2" topLeftCell="C3" activePane="bottomRight" state="frozen"/>
      <selection pane="topRight"/>
      <selection pane="bottomLeft"/>
      <selection pane="bottomRight" activeCell="K3" sqref="K3"/>
    </sheetView>
  </sheetViews>
  <sheetFormatPr defaultColWidth="9" defaultRowHeight="13.5"/>
  <cols>
    <col min="1" max="1" width="4.5" style="24" customWidth="1"/>
    <col min="2" max="2" width="11.75" style="24" customWidth="1"/>
    <col min="3" max="3" width="11.875" style="24" customWidth="1"/>
    <col min="4" max="4" width="32.625" style="24" customWidth="1"/>
    <col min="5" max="5" width="55.625" style="24" customWidth="1"/>
    <col min="6" max="6" width="4" style="24" customWidth="1"/>
    <col min="7" max="16384" width="9" style="24"/>
  </cols>
  <sheetData>
    <row r="1" spans="1:6" ht="37.5" customHeight="1">
      <c r="A1" s="64" t="s">
        <v>286</v>
      </c>
      <c r="B1" s="64"/>
      <c r="C1" s="64"/>
      <c r="D1" s="64"/>
      <c r="E1" s="64"/>
      <c r="F1" s="64"/>
    </row>
    <row r="2" spans="1:6">
      <c r="A2" s="25" t="s">
        <v>227</v>
      </c>
      <c r="B2" s="25" t="s">
        <v>228</v>
      </c>
      <c r="C2" s="25" t="s">
        <v>229</v>
      </c>
      <c r="D2" s="25" t="s">
        <v>230</v>
      </c>
      <c r="E2" s="25" t="s">
        <v>231</v>
      </c>
      <c r="F2" s="25" t="s">
        <v>4</v>
      </c>
    </row>
    <row r="3" spans="1:6" ht="186" customHeight="1">
      <c r="A3" s="26">
        <v>1</v>
      </c>
      <c r="B3" s="27" t="s">
        <v>16</v>
      </c>
      <c r="C3" s="28" t="s">
        <v>12</v>
      </c>
      <c r="D3" s="27" t="s">
        <v>13</v>
      </c>
      <c r="E3" s="29"/>
      <c r="F3" s="30" t="s">
        <v>15</v>
      </c>
    </row>
    <row r="4" spans="1:6" ht="107.25" customHeight="1">
      <c r="A4" s="26">
        <v>2</v>
      </c>
      <c r="B4" s="27" t="s">
        <v>20</v>
      </c>
      <c r="C4" s="31" t="s">
        <v>18</v>
      </c>
      <c r="D4" s="27" t="s">
        <v>19</v>
      </c>
      <c r="E4" s="32"/>
      <c r="F4" s="33" t="s">
        <v>15</v>
      </c>
    </row>
    <row r="5" spans="1:6" ht="73.5" customHeight="1">
      <c r="A5" s="26">
        <v>3</v>
      </c>
      <c r="B5" s="27" t="s">
        <v>34</v>
      </c>
      <c r="C5" s="28" t="s">
        <v>31</v>
      </c>
      <c r="D5" s="27" t="s">
        <v>32</v>
      </c>
      <c r="E5" s="34"/>
      <c r="F5" s="30" t="s">
        <v>33</v>
      </c>
    </row>
    <row r="6" spans="1:6" ht="121.5" customHeight="1">
      <c r="A6" s="26">
        <v>4</v>
      </c>
      <c r="B6" s="27" t="s">
        <v>39</v>
      </c>
      <c r="C6" s="31" t="s">
        <v>37</v>
      </c>
      <c r="D6" s="27" t="s">
        <v>38</v>
      </c>
      <c r="E6" s="32"/>
      <c r="F6" s="33" t="s">
        <v>26</v>
      </c>
    </row>
    <row r="7" spans="1:6" ht="129.94999999999999" customHeight="1">
      <c r="A7" s="26">
        <v>5</v>
      </c>
      <c r="B7" s="27" t="s">
        <v>56</v>
      </c>
      <c r="C7" s="28" t="s">
        <v>54</v>
      </c>
      <c r="D7" s="27" t="s">
        <v>55</v>
      </c>
      <c r="E7" s="34"/>
      <c r="F7" s="30" t="s">
        <v>26</v>
      </c>
    </row>
    <row r="8" spans="1:6" ht="82.5" customHeight="1">
      <c r="A8" s="26">
        <v>6</v>
      </c>
      <c r="B8" s="27" t="s">
        <v>60</v>
      </c>
      <c r="C8" s="28" t="s">
        <v>57</v>
      </c>
      <c r="D8" s="27" t="s">
        <v>59</v>
      </c>
      <c r="E8" s="34"/>
      <c r="F8" s="30" t="s">
        <v>26</v>
      </c>
    </row>
    <row r="9" spans="1:6" ht="99" customHeight="1">
      <c r="A9" s="26">
        <v>7</v>
      </c>
      <c r="B9" s="27" t="s">
        <v>62</v>
      </c>
      <c r="C9" s="28" t="s">
        <v>57</v>
      </c>
      <c r="D9" s="27" t="s">
        <v>61</v>
      </c>
      <c r="E9" s="34"/>
      <c r="F9" s="30" t="s">
        <v>26</v>
      </c>
    </row>
    <row r="10" spans="1:6" ht="105.75" customHeight="1">
      <c r="A10" s="26">
        <v>8</v>
      </c>
      <c r="B10" s="27" t="s">
        <v>65</v>
      </c>
      <c r="C10" s="28" t="s">
        <v>57</v>
      </c>
      <c r="D10" s="27" t="s">
        <v>64</v>
      </c>
      <c r="E10" s="29"/>
      <c r="F10" s="30" t="s">
        <v>26</v>
      </c>
    </row>
    <row r="11" spans="1:6" ht="119.25" customHeight="1">
      <c r="A11" s="26">
        <v>9</v>
      </c>
      <c r="B11" s="27" t="s">
        <v>67</v>
      </c>
      <c r="C11" s="28" t="s">
        <v>57</v>
      </c>
      <c r="D11" s="27" t="s">
        <v>66</v>
      </c>
      <c r="E11" s="29"/>
      <c r="F11" s="30" t="s">
        <v>26</v>
      </c>
    </row>
    <row r="12" spans="1:6" ht="92.25" customHeight="1">
      <c r="A12" s="26">
        <v>10</v>
      </c>
      <c r="B12" s="27" t="s">
        <v>70</v>
      </c>
      <c r="C12" s="28" t="s">
        <v>68</v>
      </c>
      <c r="D12" s="27" t="s">
        <v>69</v>
      </c>
      <c r="E12" s="34"/>
      <c r="F12" s="30" t="s">
        <v>26</v>
      </c>
    </row>
    <row r="13" spans="1:6" ht="122.25" customHeight="1">
      <c r="A13" s="26">
        <v>11</v>
      </c>
      <c r="B13" s="27" t="s">
        <v>74</v>
      </c>
      <c r="C13" s="28" t="s">
        <v>72</v>
      </c>
      <c r="D13" s="27" t="s">
        <v>73</v>
      </c>
      <c r="E13" s="29"/>
      <c r="F13" s="30" t="s">
        <v>33</v>
      </c>
    </row>
    <row r="14" spans="1:6" ht="75" customHeight="1">
      <c r="A14" s="26">
        <v>12</v>
      </c>
      <c r="B14" s="27" t="s">
        <v>118</v>
      </c>
      <c r="C14" s="31" t="s">
        <v>113</v>
      </c>
      <c r="D14" s="27" t="s">
        <v>117</v>
      </c>
      <c r="E14" s="32"/>
      <c r="F14" s="33" t="s">
        <v>15</v>
      </c>
    </row>
    <row r="15" spans="1:6" ht="105.75" customHeight="1">
      <c r="A15" s="26">
        <v>13</v>
      </c>
      <c r="B15" s="27" t="s">
        <v>126</v>
      </c>
      <c r="C15" s="37" t="s">
        <v>124</v>
      </c>
      <c r="D15" s="27" t="s">
        <v>125</v>
      </c>
      <c r="E15" s="27"/>
      <c r="F15" s="38" t="s">
        <v>15</v>
      </c>
    </row>
    <row r="16" spans="1:6" ht="108.75" customHeight="1">
      <c r="A16" s="26">
        <v>14</v>
      </c>
      <c r="B16" s="27" t="s">
        <v>256</v>
      </c>
      <c r="C16" s="31" t="s">
        <v>156</v>
      </c>
      <c r="D16" s="27" t="s">
        <v>159</v>
      </c>
      <c r="E16" s="32"/>
      <c r="F16" s="33" t="s">
        <v>15</v>
      </c>
    </row>
    <row r="17" spans="1:6" ht="93" customHeight="1">
      <c r="A17" s="26">
        <v>15</v>
      </c>
      <c r="B17" s="27" t="s">
        <v>164</v>
      </c>
      <c r="C17" s="37" t="s">
        <v>162</v>
      </c>
      <c r="D17" s="27" t="s">
        <v>163</v>
      </c>
      <c r="E17" s="27"/>
      <c r="F17" s="38" t="s">
        <v>15</v>
      </c>
    </row>
    <row r="18" spans="1:6" ht="98.25" customHeight="1">
      <c r="A18" s="26">
        <v>16</v>
      </c>
      <c r="B18" s="27" t="s">
        <v>170</v>
      </c>
      <c r="C18" s="37" t="s">
        <v>168</v>
      </c>
      <c r="D18" s="27" t="s">
        <v>169</v>
      </c>
      <c r="E18" s="27"/>
      <c r="F18" s="38" t="s">
        <v>15</v>
      </c>
    </row>
    <row r="19" spans="1:6" ht="76.5" customHeight="1">
      <c r="A19" s="26">
        <v>17</v>
      </c>
      <c r="B19" s="27" t="s">
        <v>173</v>
      </c>
      <c r="C19" s="37" t="s">
        <v>171</v>
      </c>
      <c r="D19" s="27" t="s">
        <v>172</v>
      </c>
      <c r="E19" s="27"/>
      <c r="F19" s="38" t="s">
        <v>15</v>
      </c>
    </row>
    <row r="20" spans="1:6" ht="91.5" customHeight="1">
      <c r="A20" s="26">
        <v>18</v>
      </c>
      <c r="B20" s="27" t="s">
        <v>179</v>
      </c>
      <c r="C20" s="37" t="s">
        <v>177</v>
      </c>
      <c r="D20" s="27" t="s">
        <v>137</v>
      </c>
      <c r="E20" s="27"/>
      <c r="F20" s="38" t="s">
        <v>15</v>
      </c>
    </row>
    <row r="21" spans="1:6" ht="118.5" customHeight="1">
      <c r="A21" s="26">
        <v>19</v>
      </c>
      <c r="B21" s="27" t="s">
        <v>258</v>
      </c>
      <c r="C21" s="31" t="s">
        <v>181</v>
      </c>
      <c r="D21" s="27" t="s">
        <v>182</v>
      </c>
      <c r="E21" s="32"/>
      <c r="F21" s="33" t="s">
        <v>26</v>
      </c>
    </row>
    <row r="22" spans="1:6" ht="301.5" customHeight="1">
      <c r="A22" s="26">
        <v>20</v>
      </c>
      <c r="B22" s="27" t="s">
        <v>259</v>
      </c>
      <c r="C22" s="28" t="s">
        <v>219</v>
      </c>
      <c r="D22" s="27" t="s">
        <v>220</v>
      </c>
      <c r="E22" s="29"/>
      <c r="F22" s="30" t="s">
        <v>26</v>
      </c>
    </row>
  </sheetData>
  <mergeCells count="1">
    <mergeCell ref="A1:F1"/>
  </mergeCells>
  <phoneticPr fontId="16" type="noConversion"/>
  <pageMargins left="0" right="0" top="0.74791666666666701" bottom="0.74791666666666701" header="0.31458333333333299" footer="0.31458333333333299"/>
  <pageSetup paperSize="9" scale="85" orientation="portrait" horizontalDpi="200" verticalDpi="300" r:id="rId1"/>
  <headerFooter>
    <oddHeader>&amp;C&amp;F</oddHeader>
    <oddFooter>&amp;C第 &amp;P 页，共 &amp;N 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17"/>
  <sheetViews>
    <sheetView showGridLines="0" showZeros="0" zoomScale="110" zoomScaleNormal="110" workbookViewId="0">
      <selection activeCell="D12" sqref="D12"/>
    </sheetView>
  </sheetViews>
  <sheetFormatPr defaultColWidth="9" defaultRowHeight="10.5"/>
  <cols>
    <col min="1" max="1" width="4.875" style="3" customWidth="1"/>
    <col min="2" max="2" width="17.875" style="4" customWidth="1"/>
    <col min="3" max="4" width="35.75" style="4" customWidth="1"/>
    <col min="5" max="5" width="7.75" style="4" customWidth="1"/>
    <col min="6" max="6" width="14" style="4" customWidth="1"/>
    <col min="7" max="7" width="13.75" style="3" customWidth="1"/>
    <col min="8" max="8" width="8.25" style="4" customWidth="1"/>
    <col min="9" max="16384" width="9" style="6"/>
  </cols>
  <sheetData>
    <row r="1" spans="1:8" ht="24.75" customHeight="1">
      <c r="A1" s="60" t="s">
        <v>232</v>
      </c>
      <c r="B1" s="60"/>
      <c r="C1" s="60"/>
      <c r="D1" s="60"/>
      <c r="E1" s="60"/>
      <c r="F1" s="60"/>
      <c r="G1" s="60"/>
      <c r="H1" s="60"/>
    </row>
    <row r="2" spans="1:8" s="1" customFormat="1" ht="12" customHeight="1">
      <c r="A2" s="7" t="s">
        <v>227</v>
      </c>
      <c r="B2" s="7" t="s">
        <v>1</v>
      </c>
      <c r="C2" s="7" t="s">
        <v>233</v>
      </c>
      <c r="D2" s="7" t="s">
        <v>234</v>
      </c>
      <c r="E2" s="7" t="s">
        <v>235</v>
      </c>
      <c r="F2" s="19" t="str">
        <f>'2.技术需求及数量表'!D2&amp;"(三)"</f>
        <v>参考品牌及型号(三)</v>
      </c>
      <c r="G2" s="19" t="s">
        <v>236</v>
      </c>
      <c r="H2" s="7" t="s">
        <v>8</v>
      </c>
    </row>
    <row r="3" spans="1:8" s="2" customFormat="1" ht="31.5">
      <c r="A3" s="8">
        <v>1</v>
      </c>
      <c r="B3" s="9" t="str">
        <f>'2.技术需求及数量表'!B4</f>
        <v>UPS机柜锁芯</v>
      </c>
      <c r="C3" s="9" t="str">
        <f>'2.技术需求及数量表'!C4</f>
        <v xml:space="preserve">材质:锌合金基座、手柄、防尘盖,碳钢钢栓、传动条；表面处理:镀白锌钢栓、传动壳组件；弹子锁芯；通用互开钥匙。具体尺寸及样品图片见附件5 </v>
      </c>
      <c r="D3" s="10"/>
      <c r="E3" s="10"/>
      <c r="F3" s="9" t="str">
        <f>'2.技术需求及数量表'!D4</f>
        <v>生久、顶邦、威图</v>
      </c>
      <c r="G3" s="11"/>
      <c r="H3" s="20"/>
    </row>
    <row r="4" spans="1:8" s="2" customFormat="1">
      <c r="A4" s="8">
        <v>2</v>
      </c>
      <c r="B4" s="9" t="str">
        <f>'2.技术需求及数量表'!B5</f>
        <v>办公室门锁锁芯</v>
      </c>
      <c r="C4" s="9" t="str">
        <f>'2.技术需求及数量表'!C5</f>
        <v>长度90mm，32.5mm+57.5mm</v>
      </c>
      <c r="D4" s="10"/>
      <c r="E4" s="10"/>
      <c r="F4" s="9">
        <f>'2.技术需求及数量表'!D5</f>
        <v>0</v>
      </c>
      <c r="G4" s="11"/>
      <c r="H4" s="21"/>
    </row>
    <row r="5" spans="1:8" s="2" customFormat="1" ht="42">
      <c r="A5" s="8">
        <v>3</v>
      </c>
      <c r="B5" s="9" t="str">
        <f>'2.技术需求及数量表'!B6</f>
        <v>闭门器</v>
      </c>
      <c r="C5" s="9" t="str">
        <f>'2.技术需求及数量表'!C6</f>
        <v xml:space="preserve">
适合门重：45-65（kg），适合门宽：600-1000（mm） 闭门速度：在15° - 90° ，安装型式：垂直安装
使用寿命≥10万次</v>
      </c>
      <c r="D5" s="10"/>
      <c r="E5" s="10"/>
      <c r="F5" s="9" t="str">
        <f>'2.技术需求及数量表'!D6</f>
        <v>川盈顺益GA93-3CⅢ（CY-061)，洛科韦尔</v>
      </c>
      <c r="G5" s="11"/>
      <c r="H5" s="21"/>
    </row>
    <row r="6" spans="1:8" s="2" customFormat="1" ht="52.5">
      <c r="A6" s="8">
        <v>4</v>
      </c>
      <c r="B6" s="9" t="str">
        <f>'2.技术需求及数量表'!B7</f>
        <v>闭门器</v>
      </c>
      <c r="C6" s="9" t="str">
        <f>'2.技术需求及数量表'!C7</f>
        <v xml:space="preserve">
20万次开启测试标准；标配闭门速度、闭锁速度可调节；开门缓冲功能、延时功能及停定功能可选；EN2~4号力可调；最大门宽1100mm；缸体为高强度铸铝材质。不分左右手向，方便施工；饰面：银色喷涂；</v>
      </c>
      <c r="D6" s="10"/>
      <c r="E6" s="10"/>
      <c r="F6" s="9" t="str">
        <f>'2.技术需求及数量表'!D7</f>
        <v>Stanley，GA4ASDC2024，亚萨合莱</v>
      </c>
      <c r="G6" s="11"/>
      <c r="H6" s="21"/>
    </row>
    <row r="7" spans="1:8" s="2" customFormat="1">
      <c r="A7" s="8">
        <v>5</v>
      </c>
      <c r="B7" s="9" t="str">
        <f>'2.技术需求及数量表'!B8</f>
        <v>玻璃门锁芯</v>
      </c>
      <c r="C7" s="9" t="str">
        <f>'2.技术需求及数量表'!C8</f>
        <v>纯铜，3根钥匙</v>
      </c>
      <c r="D7" s="10"/>
      <c r="E7" s="10"/>
      <c r="F7" s="9">
        <f>'2.技术需求及数量表'!D8</f>
        <v>0</v>
      </c>
      <c r="G7" s="11"/>
      <c r="H7" s="21"/>
    </row>
    <row r="8" spans="1:8" s="2" customFormat="1">
      <c r="A8" s="8">
        <v>6</v>
      </c>
      <c r="B8" s="9" t="str">
        <f>'2.技术需求及数量表'!B9</f>
        <v>不锈钢房门合页</v>
      </c>
      <c r="C8" s="9" t="str">
        <f>'2.技术需求及数量表'!C9</f>
        <v>4cm*3cm*2.5mm</v>
      </c>
      <c r="D8" s="10"/>
      <c r="E8" s="10"/>
      <c r="F8" s="9">
        <f>'2.技术需求及数量表'!D9</f>
        <v>0</v>
      </c>
      <c r="G8" s="11"/>
      <c r="H8" s="21"/>
    </row>
    <row r="9" spans="1:8" s="2" customFormat="1">
      <c r="A9" s="8">
        <v>7</v>
      </c>
      <c r="B9" s="9" t="str">
        <f>'2.技术需求及数量表'!B10</f>
        <v>不锈钢房门合页</v>
      </c>
      <c r="C9" s="9" t="str">
        <f>'2.技术需求及数量表'!C10</f>
        <v>4寸4轴承3.0厚不锈钢，4*3*2.5cm</v>
      </c>
      <c r="D9" s="10"/>
      <c r="E9" s="10"/>
      <c r="F9" s="9">
        <f>'2.技术需求及数量表'!D10</f>
        <v>0</v>
      </c>
      <c r="G9" s="11"/>
      <c r="H9" s="21"/>
    </row>
    <row r="10" spans="1:8" s="2" customFormat="1" ht="21">
      <c r="A10" s="8">
        <v>8</v>
      </c>
      <c r="B10" s="9" t="str">
        <f>'2.技术需求及数量表'!B11</f>
        <v>不锈钢门插销</v>
      </c>
      <c r="C10" s="9" t="str">
        <f>'2.技术需求及数量表'!C11</f>
        <v xml:space="preserve">
3.0厚8寸，配螺丝</v>
      </c>
      <c r="D10" s="10"/>
      <c r="E10" s="10"/>
      <c r="F10" s="9" t="str">
        <f>'2.技术需求及数量表'!D11</f>
        <v>GMT，CHX-01-8SS，亚萨合莱</v>
      </c>
      <c r="G10" s="11"/>
      <c r="H10" s="21"/>
    </row>
    <row r="11" spans="1:8" s="2" customFormat="1" ht="63">
      <c r="A11" s="8">
        <v>9</v>
      </c>
      <c r="B11" s="9" t="str">
        <f>'2.技术需求及数量表'!B12</f>
        <v>插销</v>
      </c>
      <c r="C11" s="9" t="str">
        <f>'2.技术需求及数量表'!C12</f>
        <v xml:space="preserve">
1、标准插销杆长12英寸（305毫米）
2、插销头直径为12毫米
3、用于金属防火门
</v>
      </c>
      <c r="D11" s="10"/>
      <c r="E11" s="10"/>
      <c r="F11" s="9" t="str">
        <f>'2.技术需求及数量表'!D12</f>
        <v>洛科韦尔，MFB-408-12-SS，史丹利</v>
      </c>
      <c r="G11" s="11"/>
      <c r="H11" s="21"/>
    </row>
    <row r="12" spans="1:8" s="2" customFormat="1" ht="63">
      <c r="A12" s="8">
        <v>10</v>
      </c>
      <c r="B12" s="9" t="str">
        <f>'2.技术需求及数量表'!B13</f>
        <v>手动插销</v>
      </c>
      <c r="C12" s="9" t="str">
        <f>'2.技术需求及数量表'!C13</f>
        <v xml:space="preserve">
1、面板172MMx24.5MM
2、标准插销杆长12英寸（305毫米）
3、插销头直径为12毫米
4、用于金属防火门
</v>
      </c>
      <c r="D12" s="10"/>
      <c r="E12" s="10"/>
      <c r="F12" s="9" t="str">
        <f>'2.技术需求及数量表'!D13</f>
        <v>洛科韦尔 MFB-408-12-SS，史丹利</v>
      </c>
      <c r="G12" s="11"/>
      <c r="H12" s="21"/>
    </row>
    <row r="13" spans="1:8" s="2" customFormat="1">
      <c r="A13" s="8">
        <v>11</v>
      </c>
      <c r="B13" s="9" t="str">
        <f>'2.技术需求及数量表'!B14</f>
        <v>不锈钢门挂锁搭扣</v>
      </c>
      <c r="C13" s="9" t="str">
        <f>'2.技术需求及数量表'!C14</f>
        <v>3.0厚 4寸加厚 配螺丝</v>
      </c>
      <c r="D13" s="10"/>
      <c r="E13" s="10"/>
      <c r="F13" s="9">
        <f>'2.技术需求及数量表'!D14</f>
        <v>0</v>
      </c>
      <c r="G13" s="11"/>
      <c r="H13" s="21"/>
    </row>
    <row r="14" spans="1:8" s="2" customFormat="1">
      <c r="A14" s="8">
        <v>12</v>
      </c>
      <c r="B14" s="9" t="str">
        <f>'2.技术需求及数量表'!B15</f>
        <v>厕所隔断合页</v>
      </c>
      <c r="C14" s="9" t="str">
        <f>'2.技术需求及数量表'!C15</f>
        <v>左外开，不锈钢拉丝，带自动闭合功能</v>
      </c>
      <c r="D14" s="10"/>
      <c r="E14" s="10"/>
      <c r="F14" s="9">
        <f>'2.技术需求及数量表'!D15</f>
        <v>0</v>
      </c>
      <c r="G14" s="11"/>
      <c r="H14" s="21"/>
    </row>
    <row r="15" spans="1:8" s="2" customFormat="1">
      <c r="A15" s="8">
        <v>13</v>
      </c>
      <c r="B15" s="9" t="str">
        <f>'2.技术需求及数量表'!B16</f>
        <v>厕所隔断合页</v>
      </c>
      <c r="C15" s="9" t="str">
        <f>'2.技术需求及数量表'!C16</f>
        <v>左内开，不锈钢拉丝，带自动闭合功能</v>
      </c>
      <c r="D15" s="10"/>
      <c r="E15" s="10"/>
      <c r="F15" s="9">
        <f>'2.技术需求及数量表'!D16</f>
        <v>0</v>
      </c>
      <c r="G15" s="11"/>
      <c r="H15" s="21"/>
    </row>
    <row r="16" spans="1:8" s="2" customFormat="1">
      <c r="A16" s="8">
        <v>14</v>
      </c>
      <c r="B16" s="9" t="str">
        <f>'2.技术需求及数量表'!B17</f>
        <v>厕所隔断合页</v>
      </c>
      <c r="C16" s="9" t="str">
        <f>'2.技术需求及数量表'!C17</f>
        <v>右外开，不锈钢拉丝，带自动闭合功能</v>
      </c>
      <c r="D16" s="10"/>
      <c r="E16" s="10"/>
      <c r="F16" s="9">
        <f>'2.技术需求及数量表'!D17</f>
        <v>0</v>
      </c>
      <c r="G16" s="11"/>
      <c r="H16" s="21"/>
    </row>
    <row r="17" spans="1:8" s="2" customFormat="1">
      <c r="A17" s="8">
        <v>15</v>
      </c>
      <c r="B17" s="9" t="str">
        <f>'2.技术需求及数量表'!B18</f>
        <v>厕所隔断合页</v>
      </c>
      <c r="C17" s="9" t="str">
        <f>'2.技术需求及数量表'!C18</f>
        <v>右内开，不锈钢拉丝，带自动闭合功能</v>
      </c>
      <c r="D17" s="10"/>
      <c r="E17" s="10"/>
      <c r="F17" s="9">
        <f>'2.技术需求及数量表'!D18</f>
        <v>0</v>
      </c>
      <c r="G17" s="11"/>
      <c r="H17" s="21"/>
    </row>
    <row r="18" spans="1:8" s="2" customFormat="1">
      <c r="A18" s="8">
        <v>16</v>
      </c>
      <c r="B18" s="9" t="str">
        <f>'2.技术需求及数量表'!B19</f>
        <v>厕所隔断合页</v>
      </c>
      <c r="C18" s="9" t="str">
        <f>'2.技术需求及数量表'!C19</f>
        <v>6.2*7.4cm,轴径2cm,左外开，不锈钢拉丝</v>
      </c>
      <c r="D18" s="10"/>
      <c r="E18" s="10"/>
      <c r="F18" s="9">
        <f>'2.技术需求及数量表'!D19</f>
        <v>0</v>
      </c>
      <c r="G18" s="11"/>
      <c r="H18" s="21"/>
    </row>
    <row r="19" spans="1:8" s="2" customFormat="1">
      <c r="A19" s="8">
        <v>17</v>
      </c>
      <c r="B19" s="9" t="str">
        <f>'2.技术需求及数量表'!B20</f>
        <v>厕所隔断合页</v>
      </c>
      <c r="C19" s="9" t="str">
        <f>'2.技术需求及数量表'!C20</f>
        <v>6.2*7.4cm,轴径2cm,右外开，不锈钢拉丝</v>
      </c>
      <c r="D19" s="10"/>
      <c r="E19" s="10"/>
      <c r="F19" s="9">
        <f>'2.技术需求及数量表'!D20</f>
        <v>0</v>
      </c>
      <c r="G19" s="11"/>
      <c r="H19" s="21"/>
    </row>
    <row r="20" spans="1:8" s="2" customFormat="1">
      <c r="A20" s="8">
        <v>18</v>
      </c>
      <c r="B20" s="9" t="str">
        <f>'2.技术需求及数量表'!B21</f>
        <v>厕所隔断门拉手</v>
      </c>
      <c r="C20" s="9" t="str">
        <f>'2.技术需求及数量表'!C21</f>
        <v>不锈钢拉丝，φ50，长42mm，圆柱体，配螺杆</v>
      </c>
      <c r="D20" s="10"/>
      <c r="E20" s="10"/>
      <c r="F20" s="9">
        <f>'2.技术需求及数量表'!D21</f>
        <v>0</v>
      </c>
      <c r="G20" s="11"/>
      <c r="H20" s="21"/>
    </row>
    <row r="21" spans="1:8" s="2" customFormat="1">
      <c r="A21" s="8">
        <v>19</v>
      </c>
      <c r="B21" s="9" t="str">
        <f>'2.技术需求及数量表'!B22</f>
        <v>厕所指示门锁</v>
      </c>
      <c r="C21" s="9" t="str">
        <f>'2.技术需求及数量表'!C22</f>
        <v>不锈钢拉丝</v>
      </c>
      <c r="D21" s="10"/>
      <c r="E21" s="10"/>
      <c r="F21" s="9">
        <f>'2.技术需求及数量表'!D22</f>
        <v>0</v>
      </c>
      <c r="G21" s="11"/>
      <c r="H21" s="21"/>
    </row>
    <row r="22" spans="1:8" s="2" customFormat="1" ht="168">
      <c r="A22" s="8">
        <v>20</v>
      </c>
      <c r="B22" s="9" t="str">
        <f>'2.技术需求及数量表'!B23</f>
        <v>车站门锁</v>
      </c>
      <c r="C22" s="9" t="str">
        <f>'2.技术需求及数量表'!C23</f>
        <v>表面处理:扫镍间镍
锁把手材质:锌合金
锁面板材质:锌合金
锁体尺寸：16.5cmX8.6cmX1.6cm   锁面板2.4cmX23.5cm，锁面板螺钉孔间距21X1.3cm， 锁舌3cm，反锁锁舌3.6cm（距下端为8.2cm），把手孔距锁体内侧3cm，把手孔距锁芯孔7.3cm，面板锁芯固定孔距下端4.6cm
合范围:各种木质门扇，钢质门.
带钥匙和螺丝
一边为钥匙开启锁芯;一边为手轮开启
锁芯长70MM，双面均6颗弹子，7cm（3.5cm+3.5cm）X3.25cmX1.65cm
拨轮:30度防盗拨轮
材质:铜质
表面处理:镀镍亚光,镀铬亮光,铜抛光</v>
      </c>
      <c r="D22" s="10"/>
      <c r="E22" s="10"/>
      <c r="F22" s="9" t="str">
        <f>'2.技术需求及数量表'!D23</f>
        <v>史丹利ST-SGM150SL24SS，亚萨合莱</v>
      </c>
      <c r="G22" s="11"/>
      <c r="H22" s="21"/>
    </row>
    <row r="23" spans="1:8" s="2" customFormat="1" ht="126">
      <c r="A23" s="8">
        <v>21</v>
      </c>
      <c r="B23" s="9" t="str">
        <f>'2.技术需求及数量表'!B24</f>
        <v>车站门锁</v>
      </c>
      <c r="C23" s="9" t="str">
        <f>'2.技术需求及数量表'!C24</f>
        <v xml:space="preserve">表面处理:扫镍间镍  
锁把手材质:锌合金   
锁面板材质:锌合金   
锁体:45/50小轴承中式锁体  锁体尺寸：17.2cmX8.8cmX1.2cm   锁面板3cmX24cm，锁盖螺钉孔间距22.5X1.5cm， 带四个反锁锁舌（间距为2.5cm+2.5cm+3.8cm）   把手孔距锁体内侧3cm    把手孔距锁芯孔6.7cm
锁芯:电脑单排6粒珠，32.5mm+57.5mm  
钥匙:3条电脑黄铜钥匙，适应门厚:38-50mm  
适合范围:各种木质门扇，钢质门.
</v>
      </c>
      <c r="D23" s="10"/>
      <c r="E23" s="10"/>
      <c r="F23" s="9" t="str">
        <f>'2.技术需求及数量表'!D24</f>
        <v>爱家923-23，威俊</v>
      </c>
      <c r="G23" s="11"/>
      <c r="H23" s="21"/>
    </row>
    <row r="24" spans="1:8" s="2" customFormat="1" ht="21">
      <c r="A24" s="8">
        <v>22</v>
      </c>
      <c r="B24" s="9" t="str">
        <f>'2.技术需求及数量表'!B25</f>
        <v>车站门锁</v>
      </c>
      <c r="C24" s="9" t="str">
        <f>'2.技术需求及数量表'!C25</f>
        <v xml:space="preserve">
长70MM，双面均6颗弹子 </v>
      </c>
      <c r="D24" s="10"/>
      <c r="E24" s="10"/>
      <c r="F24" s="9" t="str">
        <f>'2.技术需求及数量表'!D25</f>
        <v>洛科韦尔ML6000，史丹利</v>
      </c>
      <c r="G24" s="11"/>
      <c r="H24" s="21"/>
    </row>
    <row r="25" spans="1:8" s="2" customFormat="1" ht="31.5">
      <c r="A25" s="8">
        <v>23</v>
      </c>
      <c r="B25" s="9" t="str">
        <f>'2.技术需求及数量表'!B26</f>
        <v>防尘筒</v>
      </c>
      <c r="C25" s="9" t="str">
        <f>'2.技术需求及数量表'!C26</f>
        <v xml:space="preserve">
304＃不锈钢
在地坪或门槛上，为下插销安装防尘筒，防止灰尘堆积</v>
      </c>
      <c r="D25" s="10"/>
      <c r="E25" s="10"/>
      <c r="F25" s="9" t="str">
        <f>'2.技术需求及数量表'!D26</f>
        <v>洛科韦尔DPS01，史丹利，多麦克斯</v>
      </c>
      <c r="G25" s="11"/>
      <c r="H25" s="21"/>
    </row>
    <row r="26" spans="1:8" s="2" customFormat="1" ht="63">
      <c r="A26" s="8">
        <v>24</v>
      </c>
      <c r="B26" s="9" t="str">
        <f>'2.技术需求及数量表'!B27</f>
        <v>防火门锁匣门锁</v>
      </c>
      <c r="C26" s="9" t="str">
        <f>'2.技术需求及数量表'!C27</f>
        <v>20万次开启寿命；精铸不锈钢锁舌，六弹子全牙螺纹锁芯，纯铜材质;执手采用不低于SUS304等级的不锈钢制造；可提供总钥匙管理系统Masterkeying；门内旋钮上锁，按动把手开门；门外侧用钥匙控制方舌，当上锁时，方舌弹出，当开锁时，方舌收回，转动把手开门，锁为通道状态</v>
      </c>
      <c r="D26" s="10"/>
      <c r="E26" s="10"/>
      <c r="F26" s="9">
        <f>'2.技术需求及数量表'!D27</f>
        <v>0</v>
      </c>
      <c r="G26" s="11"/>
      <c r="H26" s="21"/>
    </row>
    <row r="27" spans="1:8" s="2" customFormat="1" ht="157.5">
      <c r="A27" s="8">
        <v>25</v>
      </c>
      <c r="B27" s="9" t="str">
        <f>'2.技术需求及数量表'!B28</f>
        <v>防火门锁匣门锁</v>
      </c>
      <c r="C27" s="9" t="str">
        <f>'2.技术需求及数量表'!C28</f>
        <v>表面处理:扫镍间镍
锁把手材质:锌合金
锁面板材质:锌合金
锁体:锁体尺寸：16.5cmX8.6cmX1.6cm   锁面板2.4cmX23.5cm，锁面板螺钉孔间距21X1.3cm， 锁舌3cm ，把手孔距锁体内侧3cm    把手孔距锁芯孔7.3cm，面板锁芯固定孔距下端4.6cm，无反锁锁舌
合范围:各种木质门扇，钢质门.
带钥匙和螺丝
一边为钥匙开启锁芯;一边为手轮开启
锁芯长70MM，双面均6颗弹子，7cm（3.5cm+3.5cm）X3.25cmX1.65cm
拨轮:30度防盗拨轮
材质:铜质
表面处理:镀镍亚光,镀铬亮光,铜抛光</v>
      </c>
      <c r="D27" s="10"/>
      <c r="E27" s="10"/>
      <c r="F27" s="9" t="str">
        <f>'2.技术需求及数量表'!D28</f>
        <v>史丹利ST-SGM150SL24SS</v>
      </c>
      <c r="G27" s="11"/>
      <c r="H27" s="21"/>
    </row>
    <row r="28" spans="1:8" s="2" customFormat="1" ht="63">
      <c r="A28" s="8">
        <v>26</v>
      </c>
      <c r="B28" s="9" t="str">
        <f>'2.技术需求及数量表'!B29</f>
        <v>防火门锁匣门锁</v>
      </c>
      <c r="C28" s="9" t="str">
        <f>'2.技术需求及数量表'!C29</f>
        <v xml:space="preserve">
门扇材质:木门,钢制门,铝合金门
适用门厚:45-55mm
把手材质:304不锈钢
把手护圈:Φ53*8mm
带锁芯和钥匙</v>
      </c>
      <c r="D28" s="10"/>
      <c r="E28" s="10"/>
      <c r="F28" s="9" t="str">
        <f>'2.技术需求及数量表'!D29</f>
        <v>Stanley，STLH01K-SS，亚萨合莱</v>
      </c>
      <c r="G28" s="11"/>
      <c r="H28" s="21"/>
    </row>
    <row r="29" spans="1:8" s="2" customFormat="1" ht="94.5">
      <c r="A29" s="8">
        <v>27</v>
      </c>
      <c r="B29" s="9" t="str">
        <f>'2.技术需求及数量表'!B30</f>
        <v>防火门锁匣门锁</v>
      </c>
      <c r="C29" s="9" t="str">
        <f>'2.技术需求及数量表'!C30</f>
        <v xml:space="preserve">
开启寿命100万次；具备紧急逃生功能；精铸不锈钢锁舌，有防拨防撬功能；执手采用SUS304等级的不锈钢制造；门内外执手均可随时转动开启斜舌，无锁芯。
锁体：14.8cmX9.7cmX2.2cm   锁面板3cmX20.3cm，锁面板螺钉孔间距：18.5cmX1.5cm、16.3cmX1.5cm，锁舌间距2.6cm、0.95cm，反锁槽3cm（间距为4.7cm、2.4cm、2.3cm）   把手孔距锁体内侧1.3cm、距离下侧3.5cm，把手孔距锁芯孔9.5cm。</v>
      </c>
      <c r="D29" s="10"/>
      <c r="E29" s="10"/>
      <c r="F29" s="9" t="str">
        <f>'2.技术需求及数量表'!D30</f>
        <v>洛科韦尔30H0N3T630，安朗杰，史丹利</v>
      </c>
      <c r="G29" s="11"/>
      <c r="H29" s="21"/>
    </row>
    <row r="30" spans="1:8" s="2" customFormat="1" ht="63">
      <c r="A30" s="8">
        <v>28</v>
      </c>
      <c r="B30" s="9" t="str">
        <f>'2.技术需求及数量表'!B31</f>
        <v>钢制防火门锁</v>
      </c>
      <c r="C30" s="9" t="str">
        <f>'2.技术需求及数量表'!C31</f>
        <v>表面处理:扫镍间镍  
锁把手材质:锌合金   
锁面板材质:锌合金   
锁体:45/50小轴承中式锁体   锁芯:电脑单排6粒珠  
钥匙:3条电脑黄铜钥匙，适应门厚:38-50mm  
适合范围:各种木质门扇，钢质门.</v>
      </c>
      <c r="D30" s="10"/>
      <c r="E30" s="10"/>
      <c r="F30" s="9">
        <f>'2.技术需求及数量表'!D31</f>
        <v>0</v>
      </c>
      <c r="G30" s="11"/>
      <c r="H30" s="21"/>
    </row>
    <row r="31" spans="1:8" s="2" customFormat="1" ht="31.5">
      <c r="A31" s="8">
        <v>29</v>
      </c>
      <c r="B31" s="9" t="str">
        <f>'2.技术需求及数量表'!B32</f>
        <v>钢制防火门锁</v>
      </c>
      <c r="C31" s="9" t="str">
        <f>'2.技术需求及数量表'!C32</f>
        <v xml:space="preserve">执手：1000N  2、使用寿命:&gt;100000次3、方舌伸出长度为18mm，斜舌伸出长度为10mm。带锁芯和钥匙
</v>
      </c>
      <c r="D31" s="10"/>
      <c r="E31" s="10"/>
      <c r="F31" s="9" t="str">
        <f>'2.技术需求及数量表'!D32</f>
        <v>红叶CB-STC,六瑞</v>
      </c>
      <c r="G31" s="11"/>
      <c r="H31" s="21"/>
    </row>
    <row r="32" spans="1:8" s="2" customFormat="1" ht="63">
      <c r="A32" s="8">
        <v>30</v>
      </c>
      <c r="B32" s="9" t="str">
        <f>'2.技术需求及数量表'!B33</f>
        <v>工具柜锁芯组套</v>
      </c>
      <c r="C32" s="9" t="str">
        <f>'2.技术需求及数量表'!C33</f>
        <v>工具柜锁芯组套，含锁体、锁片、钥匙、六角螺母、防滑卡环等全套配件，钥匙单开，锁芯与钥匙刻有配套的编号。厂家供货前需提供样品，根据工具柜锁孔和式样确定工具柜锁芯尺寸（其中一种工具柜参考尺寸：锁体长度16mm，锁芯最大截面23mm，螺纹处18mm，平处16mm；锁片长46mm，厚2mm）</v>
      </c>
      <c r="D32" s="10"/>
      <c r="E32" s="10"/>
      <c r="F32" s="9">
        <f>'2.技术需求及数量表'!D33</f>
        <v>0</v>
      </c>
      <c r="G32" s="11"/>
      <c r="H32" s="21"/>
    </row>
    <row r="33" spans="1:8" s="2" customFormat="1">
      <c r="A33" s="8">
        <v>31</v>
      </c>
      <c r="B33" s="9" t="str">
        <f>'2.技术需求及数量表'!B34</f>
        <v>合页</v>
      </c>
      <c r="C33" s="9" t="str">
        <f>'2.技术需求及数量表'!C34</f>
        <v>不锈钢材质、4.5cmx4cmx3.4mm</v>
      </c>
      <c r="D33" s="10"/>
      <c r="E33" s="10"/>
      <c r="F33" s="9">
        <f>'2.技术需求及数量表'!D34</f>
        <v>0</v>
      </c>
      <c r="G33" s="11"/>
      <c r="H33" s="21"/>
    </row>
    <row r="34" spans="1:8" s="2" customFormat="1" ht="94.5">
      <c r="A34" s="8">
        <v>32</v>
      </c>
      <c r="B34" s="9" t="str">
        <f>'2.技术需求及数量表'!B35</f>
        <v>合页</v>
      </c>
      <c r="C34" s="9" t="str">
        <f>'2.技术需求及数量表'!C35</f>
        <v>通过甲级90分钟耐火性测试
等级:EN14级,20万次开启
尺寸：5”×4” ×3mm
承重:3片承重,160kg
材质:304不锈钢
适用:木门、钢质门
填充油:无色润滑油
轴承:2个轴承,防脱落结构
轴承材质:专利材质</v>
      </c>
      <c r="D34" s="10"/>
      <c r="E34" s="10"/>
      <c r="F34" s="9">
        <f>'2.技术需求及数量表'!D35</f>
        <v>0</v>
      </c>
      <c r="G34" s="11"/>
      <c r="H34" s="21"/>
    </row>
    <row r="35" spans="1:8" s="2" customFormat="1" ht="31.5">
      <c r="A35" s="8">
        <v>33</v>
      </c>
      <c r="B35" s="9" t="str">
        <f>'2.技术需求及数量表'!B36</f>
        <v>美标办公室锁</v>
      </c>
      <c r="C35" s="9" t="str">
        <f>'2.技术需求及数量表'!C36</f>
        <v>DM8704，锁体开槽位置：156*116*28mm。除非用钥匙  内转钮将门锁住，门的任何一侧转动执手可使斜舌缩回，任何情况下，按下门内执手可使斜舌缩回，不锈钢材质。</v>
      </c>
      <c r="D35" s="10"/>
      <c r="E35" s="10"/>
      <c r="F35" s="9">
        <f>'2.技术需求及数量表'!D36</f>
        <v>0</v>
      </c>
      <c r="G35" s="11"/>
      <c r="H35" s="21"/>
    </row>
    <row r="36" spans="1:8" s="2" customFormat="1">
      <c r="A36" s="8">
        <v>34</v>
      </c>
      <c r="B36" s="9" t="str">
        <f>'2.技术需求及数量表'!B37</f>
        <v>美标办公室锁</v>
      </c>
      <c r="C36" s="9" t="str">
        <f>'2.技术需求及数量表'!C37</f>
        <v xml:space="preserve">标准安装中心距70MM </v>
      </c>
      <c r="D36" s="10"/>
      <c r="E36" s="10"/>
      <c r="F36" s="9">
        <f>'2.技术需求及数量表'!D37</f>
        <v>0</v>
      </c>
      <c r="G36" s="11"/>
      <c r="H36" s="21"/>
    </row>
    <row r="37" spans="1:8" s="2" customFormat="1" ht="21">
      <c r="A37" s="8">
        <v>35</v>
      </c>
      <c r="B37" s="9" t="str">
        <f>'2.技术需求及数量表'!B38</f>
        <v>美标办公室锁</v>
      </c>
      <c r="C37" s="9" t="str">
        <f>'2.技术需求及数量表'!C38</f>
        <v xml:space="preserve">
标准安装中心距70MM；</v>
      </c>
      <c r="D37" s="10"/>
      <c r="E37" s="10"/>
      <c r="F37" s="9" t="str">
        <f>'2.技术需求及数量表'!D38</f>
        <v>洛科韦尔ML7004，史丹利</v>
      </c>
      <c r="G37" s="11"/>
      <c r="H37" s="21"/>
    </row>
    <row r="38" spans="1:8" s="2" customFormat="1" ht="52.5">
      <c r="A38" s="8">
        <v>36</v>
      </c>
      <c r="B38" s="9" t="str">
        <f>'2.技术需求及数量表'!B39</f>
        <v>美标办公室锁</v>
      </c>
      <c r="C38" s="9" t="str">
        <f>'2.技术需求及数量表'!C39</f>
        <v>20万次开启寿命，纯铜材质;执手采用不低于SUS304等级的不锈钢制造；可提供总钥匙管理系统Masterkeying；门内旋钮上锁，按动把手开门；门外侧用钥匙控制方舌，当上锁时，方舌弹出，当开锁时，方舌收回，转动把手开门，锁为通道状态</v>
      </c>
      <c r="D38" s="10"/>
      <c r="E38" s="10"/>
      <c r="F38" s="9" t="str">
        <f>'2.技术需求及数量表'!D39</f>
        <v>Stanley，ST-SGM150SL24SS，亚萨合莱</v>
      </c>
      <c r="G38" s="11"/>
      <c r="H38" s="21"/>
    </row>
    <row r="39" spans="1:8" s="2" customFormat="1" ht="21">
      <c r="A39" s="8">
        <v>37</v>
      </c>
      <c r="B39" s="9" t="str">
        <f>'2.技术需求及数量表'!B40</f>
        <v>美标闭门器</v>
      </c>
      <c r="C39" s="9" t="str">
        <f>'2.技术需求及数量表'!C40</f>
        <v>美标1-6号力可调，关门、闭锁速度可调，开门缓冲，最大门宽1470MM，门重300KG</v>
      </c>
      <c r="D39" s="10"/>
      <c r="E39" s="10"/>
      <c r="F39" s="9">
        <f>'2.技术需求及数量表'!D40</f>
        <v>0</v>
      </c>
      <c r="G39" s="11"/>
      <c r="H39" s="21"/>
    </row>
    <row r="40" spans="1:8" s="2" customFormat="1" ht="31.5">
      <c r="A40" s="8">
        <v>38</v>
      </c>
      <c r="B40" s="9" t="str">
        <f>'2.技术需求及数量表'!B41</f>
        <v>美标闭门器</v>
      </c>
      <c r="C40" s="9" t="str">
        <f>'2.技术需求及数量表'!C41</f>
        <v>力级ANSI 1-6级可调节
适合门体：门宽800-1400mm，门重10-150KG
独立的关门速度和闭锁速度、缓冲可调节，延时功能可选</v>
      </c>
      <c r="D40" s="10"/>
      <c r="E40" s="10"/>
      <c r="F40" s="9">
        <f>'2.技术需求及数量表'!D41</f>
        <v>0</v>
      </c>
      <c r="G40" s="11"/>
      <c r="H40" s="21"/>
    </row>
    <row r="41" spans="1:8" s="2" customFormat="1" ht="42">
      <c r="A41" s="8">
        <v>39</v>
      </c>
      <c r="B41" s="9" t="str">
        <f>'2.技术需求及数量表'!B42</f>
        <v>美标闭门器</v>
      </c>
      <c r="C41" s="9" t="str">
        <f>'2.技术需求及数量表'!C42</f>
        <v xml:space="preserve">
力级ANSI 1-6级可调节
适合门体：门宽800-1400mm，门重10-150KG
独立的关门速度和闭锁速度、缓冲可调节，延时功能可选</v>
      </c>
      <c r="D41" s="10"/>
      <c r="E41" s="10"/>
      <c r="F41" s="9" t="str">
        <f>'2.技术需求及数量表'!D42</f>
        <v>洛科韦尔DC3100，史丹利</v>
      </c>
      <c r="G41" s="11"/>
      <c r="H41" s="21"/>
    </row>
    <row r="42" spans="1:8" s="2" customFormat="1" ht="42">
      <c r="A42" s="8">
        <v>40</v>
      </c>
      <c r="B42" s="9" t="str">
        <f>'2.技术需求及数量表'!B43</f>
        <v>美标闭门器</v>
      </c>
      <c r="C42" s="9" t="str">
        <f>'2.技术需求及数量表'!C43</f>
        <v xml:space="preserve">
适合门体：门宽800-1400mm，门重10-150KG
独立的关门速度和闭锁速度、缓冲可调节
力级ANSI  1-6级可调节</v>
      </c>
      <c r="D42" s="10"/>
      <c r="E42" s="10"/>
      <c r="F42" s="9" t="str">
        <f>'2.技术需求及数量表'!D43</f>
        <v>洛科韦尔DC4200-S，史丹利</v>
      </c>
      <c r="G42" s="11"/>
      <c r="H42" s="21"/>
    </row>
    <row r="43" spans="1:8" s="2" customFormat="1" ht="21">
      <c r="A43" s="8">
        <v>41</v>
      </c>
      <c r="B43" s="9" t="str">
        <f>'2.技术需求及数量表'!B44</f>
        <v>美标合页</v>
      </c>
      <c r="C43" s="9" t="str">
        <f>'2.技术需求及数量表'!C44</f>
        <v>高114.5x宽101.5MM（±1mm），不锈钢拉丝；配二组精密滚珠轴承；</v>
      </c>
      <c r="D43" s="10"/>
      <c r="E43" s="10"/>
      <c r="F43" s="9">
        <f>'2.技术需求及数量表'!D44</f>
        <v>0</v>
      </c>
      <c r="G43" s="11"/>
      <c r="H43" s="21"/>
    </row>
    <row r="44" spans="1:8" s="2" customFormat="1" ht="31.5">
      <c r="A44" s="8">
        <v>42</v>
      </c>
      <c r="B44" s="9" t="str">
        <f>'2.技术需求及数量表'!B45</f>
        <v>美标合页</v>
      </c>
      <c r="C44" s="9" t="str">
        <f>'2.技术需求及数量表'!C45</f>
        <v xml:space="preserve">
4.5x4x3.4mm
</v>
      </c>
      <c r="D44" s="10"/>
      <c r="E44" s="10"/>
      <c r="F44" s="9" t="str">
        <f>'2.技术需求及数量表'!D45</f>
        <v>洛科韦尔，5K2BB，史丹利</v>
      </c>
      <c r="G44" s="11"/>
      <c r="H44" s="21"/>
    </row>
    <row r="45" spans="1:8" s="2" customFormat="1" ht="24.75" customHeight="1">
      <c r="A45" s="8">
        <v>43</v>
      </c>
      <c r="B45" s="9" t="str">
        <f>'2.技术需求及数量表'!B46</f>
        <v>美标锁芯</v>
      </c>
      <c r="C45" s="9" t="str">
        <f>'2.技术需求及数量表'!C46</f>
        <v>标准安装中心距70MM；</v>
      </c>
      <c r="D45" s="10"/>
      <c r="E45" s="10"/>
      <c r="F45" s="9">
        <f>'2.技术需求及数量表'!D46</f>
        <v>0</v>
      </c>
      <c r="G45" s="11"/>
      <c r="H45" s="21"/>
    </row>
    <row r="46" spans="1:8" s="2" customFormat="1" ht="63">
      <c r="A46" s="8">
        <v>44</v>
      </c>
      <c r="B46" s="9" t="str">
        <f>'2.技术需求及数量表'!B47</f>
        <v>美标卫浴锁</v>
      </c>
      <c r="C46" s="9" t="str">
        <f>'2.技术需求及数量表'!C47</f>
        <v>一边为钥匙开启锁芯;一边为手轮开启
拨轮:30度防盗拨轮
材质:铜质
表面处理:镀镍亚光,镀铬亮光,铜抛光
带锁芯和钥匙
锁芯尺寸：锁芯7cm（3.5cm+3.5cm）X3.25cmX1.65cm</v>
      </c>
      <c r="D46" s="10"/>
      <c r="E46" s="10"/>
      <c r="F46" s="9" t="str">
        <f>'2.技术需求及数量表'!D47</f>
        <v>Stanley，STCY70T-SN，亚萨合莱</v>
      </c>
      <c r="G46" s="11"/>
      <c r="H46" s="21"/>
    </row>
    <row r="47" spans="1:8" s="2" customFormat="1" ht="42">
      <c r="A47" s="8">
        <v>45</v>
      </c>
      <c r="B47" s="9" t="str">
        <f>'2.技术需求及数量表'!B48</f>
        <v>明装平行臂闭门器</v>
      </c>
      <c r="C47" s="9" t="str">
        <f>'2.技术需求及数量表'!C48</f>
        <v>20万次开启寿命；标配闭门速度、闭锁速度可调节；开门缓冲功能、延时功能及停定功能可选；EN2~4号力可调；最大门宽1100mm；缸体为高强度铸铝材质。不分左右手向，方便施工；饰面：银色喷涂；</v>
      </c>
      <c r="D47" s="10"/>
      <c r="E47" s="10"/>
      <c r="F47" s="9">
        <f>'2.技术需求及数量表'!D48</f>
        <v>0</v>
      </c>
      <c r="G47" s="11"/>
      <c r="H47" s="21"/>
    </row>
    <row r="48" spans="1:8" s="2" customFormat="1" ht="31.5">
      <c r="A48" s="8">
        <v>46</v>
      </c>
      <c r="B48" s="9" t="str">
        <f>'2.技术需求及数量表'!B49</f>
        <v>明装平行臂闭门器</v>
      </c>
      <c r="C48" s="9" t="str">
        <f>'2.技术需求及数量表'!C49</f>
        <v>适合门体：门宽800-1400mm，门重10-150KG
独立的关门速度和闭锁速度、缓冲可调节
力级ANSI  1-6级可调节</v>
      </c>
      <c r="D48" s="10"/>
      <c r="E48" s="10"/>
      <c r="F48" s="9" t="str">
        <f>'2.技术需求及数量表'!D49</f>
        <v>规格型号：洛科韦尔DC4200-S、史丹利</v>
      </c>
      <c r="G48" s="11"/>
      <c r="H48" s="21"/>
    </row>
    <row r="49" spans="1:8" s="2" customFormat="1" ht="52.5">
      <c r="A49" s="8">
        <v>47</v>
      </c>
      <c r="B49" s="9" t="str">
        <f>'2.技术需求及数量表'!B50</f>
        <v>欧标把手</v>
      </c>
      <c r="C49" s="9" t="str">
        <f>'2.技术需求及数量表'!C50</f>
        <v xml:space="preserve">
安装于双门的从动门，固定把手。
适用门厚:45-55mm
把手材质:304不锈钢
把手护圈:Φ53*8mm</v>
      </c>
      <c r="D49" s="10"/>
      <c r="E49" s="10"/>
      <c r="F49" s="9" t="str">
        <f>'2.技术需求及数量表'!D50</f>
        <v>Stanley STLH01KD-SS，亚萨合莱</v>
      </c>
      <c r="G49" s="11"/>
      <c r="H49" s="21"/>
    </row>
    <row r="50" spans="1:8" s="2" customFormat="1" ht="21">
      <c r="A50" s="8">
        <v>48</v>
      </c>
      <c r="B50" s="9" t="str">
        <f>'2.技术需求及数量表'!B51</f>
        <v>欧标闭门器</v>
      </c>
      <c r="C50" s="9" t="str">
        <f>'2.技术需求及数量表'!C51</f>
        <v>欧标可调，关门、闭锁速度可调，开门缓冲，最大门宽1470MM，门重300KG；</v>
      </c>
      <c r="D50" s="10"/>
      <c r="E50" s="10"/>
      <c r="F50" s="9">
        <f>'2.技术需求及数量表'!D51</f>
        <v>0</v>
      </c>
      <c r="G50" s="11"/>
      <c r="H50" s="21"/>
    </row>
    <row r="51" spans="1:8" s="2" customFormat="1" ht="42">
      <c r="A51" s="8">
        <v>49</v>
      </c>
      <c r="B51" s="9" t="str">
        <f>'2.技术需求及数量表'!B52</f>
        <v>欧标闭门器</v>
      </c>
      <c r="C51" s="9" t="str">
        <f>'2.技术需求及数量表'!C52</f>
        <v xml:space="preserve">
1、力级EN2-4级可调节
2、适合门体：
独立的关门速度和闭锁速度可调节</v>
      </c>
      <c r="D51" s="10"/>
      <c r="E51" s="10"/>
      <c r="F51" s="9" t="str">
        <f>'2.技术需求及数量表'!D52</f>
        <v>洛科韦尔  DC1200，史丹利</v>
      </c>
      <c r="G51" s="11"/>
      <c r="H51" s="21"/>
    </row>
    <row r="52" spans="1:8" s="2" customFormat="1" ht="42">
      <c r="A52" s="8">
        <v>50</v>
      </c>
      <c r="B52" s="9" t="str">
        <f>'2.技术需求及数量表'!B53</f>
        <v>欧标插心锁</v>
      </c>
      <c r="C52" s="9" t="str">
        <f>'2.技术需求及数量表'!C53</f>
        <v>DM6704+DML602。材质：不锈钢，规格：锁长80CM左右，锁宽约4.6CM，锁头长约15.2CM，锁头宽约8.2CM；锁芯长80MM；锁体槽：167mm*84mm*15mm。锁体带锁芯和钥匙。</v>
      </c>
      <c r="D52" s="10"/>
      <c r="E52" s="10"/>
      <c r="F52" s="9">
        <f>'2.技术需求及数量表'!D53</f>
        <v>0</v>
      </c>
      <c r="G52" s="11"/>
      <c r="H52" s="21"/>
    </row>
    <row r="53" spans="1:8" s="2" customFormat="1">
      <c r="A53" s="8">
        <v>51</v>
      </c>
      <c r="B53" s="9" t="str">
        <f>'2.技术需求及数量表'!B54</f>
        <v>欧标固舌锁</v>
      </c>
      <c r="C53" s="9" t="str">
        <f>'2.技术需求及数量表'!C54</f>
        <v xml:space="preserve">长70MM，双面均6颗弹子 </v>
      </c>
      <c r="D53" s="10"/>
      <c r="E53" s="10"/>
      <c r="F53" s="9">
        <f>'2.技术需求及数量表'!D54</f>
        <v>0</v>
      </c>
      <c r="G53" s="11"/>
      <c r="H53" s="21"/>
    </row>
    <row r="54" spans="1:8" s="2" customFormat="1" ht="21">
      <c r="A54" s="8">
        <v>52</v>
      </c>
      <c r="B54" s="9" t="str">
        <f>'2.技术需求及数量表'!B55</f>
        <v>欧标辅助门锁</v>
      </c>
      <c r="C54" s="9" t="str">
        <f>'2.技术需求及数量表'!C55</f>
        <v>门外用钥匙或转动门内转钮可使方舌伸缩，不锈钢材质，表面拉丝不锈钢处理。含锁芯、把手。</v>
      </c>
      <c r="D54" s="10"/>
      <c r="E54" s="10"/>
      <c r="F54" s="9">
        <f>'2.技术需求及数量表'!D55</f>
        <v>0</v>
      </c>
      <c r="G54" s="11"/>
      <c r="H54" s="21"/>
    </row>
    <row r="55" spans="1:8" s="2" customFormat="1" ht="21">
      <c r="A55" s="8">
        <v>53</v>
      </c>
      <c r="B55" s="9" t="str">
        <f>'2.技术需求及数量表'!B56</f>
        <v>欧标锁芯</v>
      </c>
      <c r="C55" s="9" t="str">
        <f>'2.技术需求及数量表'!C56</f>
        <v xml:space="preserve">DM6700C-D。长70MM，双面均6颗弹子；双面锁芯；产品图片见附件5 </v>
      </c>
      <c r="D55" s="10"/>
      <c r="E55" s="10"/>
      <c r="F55" s="9">
        <f>'2.技术需求及数量表'!D56</f>
        <v>0</v>
      </c>
      <c r="G55" s="11"/>
      <c r="H55" s="21"/>
    </row>
    <row r="56" spans="1:8" s="2" customFormat="1" ht="21">
      <c r="A56" s="8">
        <v>54</v>
      </c>
      <c r="B56" s="9" t="str">
        <f>'2.技术需求及数量表'!B57</f>
        <v>欧标锁芯</v>
      </c>
      <c r="C56" s="9" t="str">
        <f>'2.技术需求及数量表'!C57</f>
        <v xml:space="preserve">
长70MM，双面均6颗弹子 </v>
      </c>
      <c r="D56" s="10"/>
      <c r="E56" s="10"/>
      <c r="F56" s="9" t="str">
        <f>'2.技术需求及数量表'!D57</f>
        <v>洛科韦尔ML6000，史丹利</v>
      </c>
      <c r="G56" s="11"/>
      <c r="H56" s="21"/>
    </row>
    <row r="57" spans="1:8" s="2" customFormat="1" ht="31.5">
      <c r="A57" s="8">
        <v>55</v>
      </c>
      <c r="B57" s="9" t="str">
        <f>'2.技术需求及数量表'!B58</f>
        <v>欧标锁芯</v>
      </c>
      <c r="C57" s="9" t="str">
        <f>'2.技术需求及数量表'!C58</f>
        <v xml:space="preserve">
长70MM，双面均6颗弹子，7cm（3.5cm+3.5cm）X3.25cmX1.65cm</v>
      </c>
      <c r="D57" s="10"/>
      <c r="E57" s="10"/>
      <c r="F57" s="9" t="str">
        <f>'2.技术需求及数量表'!D58</f>
        <v>洛科韦尔ML6000，史丹利</v>
      </c>
      <c r="G57" s="11"/>
      <c r="H57" s="21"/>
    </row>
    <row r="58" spans="1:8" s="2" customFormat="1" ht="31.5">
      <c r="A58" s="8">
        <v>56</v>
      </c>
      <c r="B58" s="9" t="str">
        <f>'2.技术需求及数量表'!B59</f>
        <v>欧标合页</v>
      </c>
      <c r="C58" s="9" t="str">
        <f>'2.技术需求及数量表'!C59</f>
        <v>高114.5x宽101.5MM（±1mm），不锈钢拉丝；配二组精密滚珠轴承；</v>
      </c>
      <c r="D58" s="10"/>
      <c r="E58" s="10"/>
      <c r="F58" s="9" t="str">
        <f>'2.技术需求及数量表'!D59</f>
        <v>Stanley，STH2B543SS，亚萨合莱</v>
      </c>
      <c r="G58" s="11"/>
      <c r="H58" s="21"/>
    </row>
    <row r="59" spans="1:8" s="2" customFormat="1" ht="21">
      <c r="A59" s="8">
        <v>57</v>
      </c>
      <c r="B59" s="9" t="str">
        <f>'2.技术需求及数量表'!B60</f>
        <v>墙装不锈钢门吸</v>
      </c>
      <c r="C59" s="9" t="str">
        <f>'2.技术需求及数量表'!C60</f>
        <v>材质：不锈钢，吸门尺寸：φ48*11*80mm，构造：3个绿色膨胀螺栓+5颗铁性木螺丝+1个铁性膨胀螺栓。</v>
      </c>
      <c r="D59" s="10"/>
      <c r="E59" s="10"/>
      <c r="F59" s="9">
        <f>'2.技术需求及数量表'!D60</f>
        <v>0</v>
      </c>
      <c r="G59" s="11"/>
      <c r="H59" s="21"/>
    </row>
    <row r="60" spans="1:8" s="2" customFormat="1" ht="42">
      <c r="A60" s="8">
        <v>58</v>
      </c>
      <c r="B60" s="9" t="str">
        <f>'2.技术需求及数量表'!B61</f>
        <v>L型顺位器</v>
      </c>
      <c r="C60" s="9" t="str">
        <f>'2.技术需求及数量表'!C61</f>
        <v>不锈钢精铸重型顺位器
材质：304
表面处x理：拉丝
产品尺寸：长145mm*宽155mm</v>
      </c>
      <c r="D60" s="10"/>
      <c r="E60" s="10"/>
      <c r="F60" s="9" t="str">
        <f>'2.技术需求及数量表'!D61</f>
        <v>GMT，GC1K038，亚萨合莱</v>
      </c>
      <c r="G60" s="11"/>
      <c r="H60" s="21"/>
    </row>
    <row r="61" spans="1:8" s="2" customFormat="1" ht="42">
      <c r="A61" s="8">
        <v>59</v>
      </c>
      <c r="B61" s="9" t="str">
        <f>'2.技术需求及数量表'!B62</f>
        <v>顺位器</v>
      </c>
      <c r="C61" s="9" t="str">
        <f>'2.技术需求及数量表'!C62</f>
        <v>不锈钢精铸重型顺位器
材质：304
表面处x理：拉丝
产品尺寸：长145mm*宽155mm</v>
      </c>
      <c r="D61" s="10"/>
      <c r="E61" s="10"/>
      <c r="F61" s="9">
        <f>'2.技术需求及数量表'!D62</f>
        <v>0</v>
      </c>
      <c r="G61" s="11"/>
      <c r="H61" s="21"/>
    </row>
    <row r="62" spans="1:8" s="2" customFormat="1" ht="21">
      <c r="A62" s="8">
        <v>60</v>
      </c>
      <c r="B62" s="9" t="str">
        <f>'2.技术需求及数量表'!B63</f>
        <v>顺位器</v>
      </c>
      <c r="C62" s="9" t="str">
        <f>'2.技术需求及数量表'!C63</f>
        <v>1、材质为304级不锈钢材质
2、双门安装。</v>
      </c>
      <c r="D62" s="10"/>
      <c r="E62" s="10"/>
      <c r="F62" s="9" t="str">
        <f>'2.技术需求及数量表'!D63</f>
        <v>洛科韦尔，COR-C-SS，史丹利</v>
      </c>
      <c r="G62" s="11"/>
      <c r="H62" s="21"/>
    </row>
    <row r="63" spans="1:8" s="2" customFormat="1" ht="73.5">
      <c r="A63" s="8">
        <v>61</v>
      </c>
      <c r="B63" s="9" t="str">
        <f>'2.技术需求及数量表'!B64</f>
        <v>平推杆式单向消防门锁</v>
      </c>
      <c r="C63" s="9" t="str">
        <f>'2.技术需求及数量表'!C64</f>
        <v>1、产品材质：不锈钢 钢烤漆 尺寸规格：约1040mm*154mm*70mm，推杆出门不发出报警，纯机械工作，无需电源，双门配置双门器，通道锁闭合时，双门器也同时闭合。可配置外部锁头。
2、平推式结构，适用紧急逃生门，无左右门向之分；
3、适合门型：宽度&lt;1000mm，高度&lt;2100mm，门重&lt;150KG
带锁芯和钥匙</v>
      </c>
      <c r="D63" s="10"/>
      <c r="E63" s="10"/>
      <c r="F63" s="9" t="str">
        <f>'2.技术需求及数量表'!D64</f>
        <v>洛科韦尔PD6800-R+PD6800-V，史丹利</v>
      </c>
      <c r="G63" s="11"/>
      <c r="H63" s="21"/>
    </row>
    <row r="64" spans="1:8" s="2" customFormat="1" ht="73.5">
      <c r="A64" s="8">
        <v>62</v>
      </c>
      <c r="B64" s="9" t="str">
        <f>'2.技术需求及数量表'!B65</f>
        <v xml:space="preserve">虚设执手
</v>
      </c>
      <c r="C64" s="9" t="str">
        <f>'2.技术需求及数量表'!C65</f>
        <v xml:space="preserve">
安装于双门的从动门，固定把手。
适用门厚:45-55mm
把手材质:304不锈钢
把手尺寸：22mm*250mm
把手护圈:Φ53*8mm
配螺丝</v>
      </c>
      <c r="D64" s="10"/>
      <c r="E64" s="10"/>
      <c r="F64" s="9" t="str">
        <f>'2.技术需求及数量表'!D65</f>
        <v>Stanley，STLH01KD-SS，亚萨合莱</v>
      </c>
      <c r="G64" s="11"/>
      <c r="H64" s="21"/>
    </row>
    <row r="65" spans="1:8" s="2" customFormat="1" ht="84">
      <c r="A65" s="8">
        <v>63</v>
      </c>
      <c r="B65" s="9" t="str">
        <f>'2.技术需求及数量表'!B66</f>
        <v>四点式推杆锁</v>
      </c>
      <c r="C65" s="9" t="str">
        <f>'2.技术需求及数量表'!C66</f>
        <v xml:space="preserve">
采用高强度压铸型材，下压式推杆，
在逃生装置的任何位置推动压杠，均可立即开门，斜舌带防撬装置；
四点横向明装锁定式逃生装置，无左右向之分，可装于单门或双向双开门。
高300MMx宽100MMx厚1.5MM
带锁芯和钥匙</v>
      </c>
      <c r="D65" s="10"/>
      <c r="E65" s="10"/>
      <c r="F65" s="9" t="str">
        <f>'2.技术需求及数量表'!D66</f>
        <v>洛科韦尔561-PD6800，史丹利</v>
      </c>
      <c r="G65" s="11"/>
      <c r="H65" s="21"/>
    </row>
    <row r="66" spans="1:8" s="2" customFormat="1" ht="31.5">
      <c r="A66" s="8">
        <v>64</v>
      </c>
      <c r="B66" s="9" t="str">
        <f>'2.技术需求及数量表'!B67</f>
        <v>天地门轴</v>
      </c>
      <c r="C66" s="9" t="str">
        <f>'2.技术需求及数量表'!C67</f>
        <v>最大适应门宽1200MM，天地轴最大承重量6000bs（272kg）</v>
      </c>
      <c r="D66" s="10"/>
      <c r="E66" s="10"/>
      <c r="F66" s="9" t="str">
        <f>'2.技术需求及数量表'!D67</f>
        <v>安朗杰IVES 7226F+IVES 7226INT，亚萨合莱</v>
      </c>
      <c r="G66" s="11"/>
      <c r="H66" s="21"/>
    </row>
    <row r="67" spans="1:8" s="2" customFormat="1">
      <c r="A67" s="8">
        <v>65</v>
      </c>
      <c r="B67" s="9" t="str">
        <f>'2.技术需求及数量表'!B68</f>
        <v>中间轴</v>
      </c>
      <c r="C67" s="9" t="str">
        <f>'2.技术需求及数量表'!C68</f>
        <v>与采购的天地门轴配套使用。</v>
      </c>
      <c r="D67" s="10"/>
      <c r="E67" s="10"/>
      <c r="F67" s="9" t="str">
        <f>'2.技术需求及数量表'!D68</f>
        <v>安朗杰，亚萨合莱</v>
      </c>
      <c r="G67" s="11"/>
      <c r="H67" s="21"/>
    </row>
    <row r="68" spans="1:8" s="2" customFormat="1" ht="31.5">
      <c r="A68" s="8">
        <v>66</v>
      </c>
      <c r="B68" s="9" t="str">
        <f>'2.技术需求及数量表'!B69</f>
        <v>气密锁</v>
      </c>
      <c r="C68" s="9" t="str">
        <f>'2.技术需求及数量表'!C69</f>
        <v>气密单，已经甲级钢制防火密闭门气密检测并可提供检测报告；隔音气密门普及型专用锁；锁边距70MM，中心距115MM，适用门高2100MM</v>
      </c>
      <c r="D68" s="10"/>
      <c r="E68" s="10"/>
      <c r="F68" s="9" t="str">
        <f>'2.技术需求及数量表'!D69</f>
        <v>MIWA GT60，安朗杰</v>
      </c>
      <c r="G68" s="11"/>
      <c r="H68" s="21"/>
    </row>
    <row r="69" spans="1:8" s="2" customFormat="1">
      <c r="A69" s="8">
        <v>67</v>
      </c>
      <c r="B69" s="9" t="str">
        <f>'2.技术需求及数量表'!B70</f>
        <v>气密锁</v>
      </c>
      <c r="C69" s="9" t="str">
        <f>'2.技术需求及数量表'!C70</f>
        <v>气密单，锁边距70MM，中心距115MM，适用门高2100MM</v>
      </c>
      <c r="D69" s="10"/>
      <c r="E69" s="10"/>
      <c r="F69" s="9" t="str">
        <f>'2.技术需求及数量表'!D70</f>
        <v>MIWA GT60，安朗杰</v>
      </c>
      <c r="G69" s="11"/>
      <c r="H69" s="21"/>
    </row>
    <row r="70" spans="1:8" s="2" customFormat="1">
      <c r="A70" s="8">
        <v>68</v>
      </c>
      <c r="B70" s="9" t="str">
        <f>'2.技术需求及数量表'!B71</f>
        <v>气密锁</v>
      </c>
      <c r="C70" s="9" t="str">
        <f>'2.技术需求及数量表'!C71</f>
        <v>气密双，锁边距70MM，中心距115MM，适用门高2100MM</v>
      </c>
      <c r="D70" s="10"/>
      <c r="E70" s="10"/>
      <c r="F70" s="9" t="str">
        <f>'2.技术需求及数量表'!D71</f>
        <v>MIWA GT60，安朗杰</v>
      </c>
      <c r="G70" s="11"/>
      <c r="H70" s="21"/>
    </row>
    <row r="71" spans="1:8" s="2" customFormat="1" ht="63">
      <c r="A71" s="8">
        <v>69</v>
      </c>
      <c r="B71" s="9" t="str">
        <f>'2.技术需求及数量表'!B72</f>
        <v>文件柜锁芯组套</v>
      </c>
      <c r="C71" s="9" t="str">
        <f>'2.技术需求及数量表'!C72</f>
        <v>工具柜锁芯组套，含锁体、锁片、钥匙、六角螺母、防滑卡环等全套配件，钥匙单开，锁芯与钥匙刻有配套的编号。厂家供货前需提供样品，根据工具柜锁孔和式样确定工具柜锁芯尺寸（其中一种工具柜参考尺寸：锁体长度16mm，锁芯最大截面23mm，螺纹处18mm，平处16mm；锁片长46mm，厚2mm）</v>
      </c>
      <c r="D71" s="10"/>
      <c r="E71" s="10"/>
      <c r="F71" s="9">
        <f>'2.技术需求及数量表'!D72</f>
        <v>0</v>
      </c>
      <c r="G71" s="11"/>
      <c r="H71" s="21"/>
    </row>
    <row r="72" spans="1:8" s="2" customFormat="1" ht="31.5">
      <c r="A72" s="8">
        <v>70</v>
      </c>
      <c r="B72" s="9" t="str">
        <f>'2.技术需求及数量表'!B73</f>
        <v>平面按跳锁</v>
      </c>
      <c r="C72" s="9" t="str">
        <f>'2.技术需求及数量表'!C73</f>
        <v>通用型号：MS730。长x宽:140x33mm(±3mm),锁扣长度120mm(±3mm)，材质：锌合金，颜色：黑色。带锁芯和钥匙。适应领域：配电柜，威图柜，开关控制机柜等</v>
      </c>
      <c r="D72" s="10"/>
      <c r="E72" s="10"/>
      <c r="F72" s="9" t="str">
        <f>'2.技术需求及数量表'!D73</f>
        <v>博士村、IESCO、兴固雅</v>
      </c>
      <c r="G72" s="11"/>
      <c r="H72" s="21"/>
    </row>
    <row r="73" spans="1:8" ht="42" customHeight="1">
      <c r="A73" s="22" t="s">
        <v>225</v>
      </c>
      <c r="B73" s="65" t="s">
        <v>237</v>
      </c>
      <c r="C73" s="65"/>
      <c r="D73" s="65"/>
      <c r="E73" s="65"/>
      <c r="F73" s="65"/>
      <c r="G73" s="65"/>
      <c r="H73" s="65"/>
    </row>
    <row r="83" spans="1:8">
      <c r="A83" s="6"/>
      <c r="F83" s="23"/>
      <c r="H83" s="6"/>
    </row>
    <row r="84" spans="1:8">
      <c r="A84" s="6"/>
      <c r="H84" s="6"/>
    </row>
    <row r="85" spans="1:8">
      <c r="A85" s="6"/>
      <c r="H85" s="6"/>
    </row>
    <row r="86" spans="1:8">
      <c r="A86" s="6"/>
      <c r="H86" s="6"/>
    </row>
    <row r="87" spans="1:8">
      <c r="A87" s="6"/>
      <c r="H87" s="6"/>
    </row>
    <row r="88" spans="1:8">
      <c r="A88" s="6"/>
      <c r="H88" s="6"/>
    </row>
    <row r="89" spans="1:8">
      <c r="A89" s="6"/>
      <c r="H89" s="6"/>
    </row>
    <row r="90" spans="1:8">
      <c r="A90" s="6"/>
      <c r="H90" s="6"/>
    </row>
    <row r="91" spans="1:8">
      <c r="A91" s="6"/>
      <c r="H91" s="6"/>
    </row>
    <row r="92" spans="1:8">
      <c r="A92" s="6"/>
      <c r="H92" s="6"/>
    </row>
    <row r="93" spans="1:8">
      <c r="A93" s="6"/>
      <c r="H93" s="6"/>
    </row>
    <row r="94" spans="1:8">
      <c r="A94" s="6"/>
      <c r="H94" s="6"/>
    </row>
    <row r="95" spans="1:8">
      <c r="A95" s="6"/>
      <c r="H95" s="6"/>
    </row>
    <row r="96" spans="1:8">
      <c r="A96" s="6"/>
      <c r="H96" s="6"/>
    </row>
    <row r="97" spans="1:8">
      <c r="A97" s="6"/>
      <c r="H97" s="6"/>
    </row>
    <row r="98" spans="1:8">
      <c r="A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>
      <c r="A116" s="6"/>
      <c r="B116" s="6"/>
      <c r="C116" s="6"/>
      <c r="D116" s="6"/>
      <c r="E116" s="6"/>
      <c r="F116" s="6"/>
      <c r="G116" s="6"/>
      <c r="H116" s="6"/>
    </row>
    <row r="117" spans="1:8">
      <c r="A117" s="6"/>
      <c r="B117" s="6"/>
      <c r="C117" s="6"/>
      <c r="D117" s="6"/>
      <c r="E117" s="6"/>
      <c r="F117" s="6"/>
      <c r="G117" s="6"/>
      <c r="H117" s="6"/>
    </row>
    <row r="118" spans="1:8">
      <c r="A118" s="6"/>
      <c r="B118" s="6"/>
      <c r="C118" s="6"/>
      <c r="D118" s="6"/>
      <c r="E118" s="6"/>
      <c r="F118" s="6"/>
      <c r="G118" s="6"/>
      <c r="H118" s="6"/>
    </row>
    <row r="119" spans="1:8">
      <c r="A119" s="6"/>
      <c r="B119" s="6"/>
      <c r="C119" s="6"/>
      <c r="D119" s="6"/>
      <c r="E119" s="6"/>
      <c r="F119" s="6"/>
      <c r="G119" s="6"/>
      <c r="H119" s="6"/>
    </row>
    <row r="120" spans="1:8">
      <c r="A120" s="6"/>
      <c r="B120" s="6"/>
      <c r="C120" s="6"/>
      <c r="D120" s="6"/>
      <c r="E120" s="6"/>
      <c r="F120" s="6"/>
      <c r="G120" s="6"/>
      <c r="H120" s="6"/>
    </row>
    <row r="121" spans="1:8">
      <c r="A121" s="6"/>
      <c r="B121" s="6"/>
      <c r="C121" s="6"/>
      <c r="D121" s="6"/>
      <c r="E121" s="6"/>
      <c r="F121" s="6"/>
      <c r="G121" s="6"/>
      <c r="H121" s="6"/>
    </row>
    <row r="122" spans="1:8">
      <c r="A122" s="6"/>
      <c r="B122" s="6"/>
      <c r="C122" s="6"/>
      <c r="D122" s="6"/>
      <c r="E122" s="6"/>
      <c r="F122" s="6"/>
      <c r="G122" s="6"/>
      <c r="H122" s="6"/>
    </row>
    <row r="123" spans="1:8">
      <c r="A123" s="6"/>
      <c r="B123" s="6"/>
      <c r="C123" s="6"/>
      <c r="D123" s="6"/>
      <c r="E123" s="6"/>
      <c r="F123" s="6"/>
      <c r="G123" s="6"/>
      <c r="H123" s="6"/>
    </row>
    <row r="124" spans="1:8">
      <c r="A124" s="6"/>
      <c r="B124" s="6"/>
      <c r="C124" s="6"/>
      <c r="D124" s="6"/>
      <c r="E124" s="6"/>
      <c r="F124" s="6"/>
      <c r="G124" s="6"/>
      <c r="H124" s="6"/>
    </row>
    <row r="125" spans="1:8">
      <c r="A125" s="6"/>
      <c r="B125" s="6"/>
      <c r="C125" s="6"/>
      <c r="D125" s="6"/>
      <c r="E125" s="6"/>
      <c r="F125" s="6"/>
      <c r="G125" s="6"/>
      <c r="H125" s="6"/>
    </row>
    <row r="126" spans="1:8">
      <c r="A126" s="6"/>
      <c r="B126" s="6"/>
      <c r="C126" s="6"/>
      <c r="D126" s="6"/>
      <c r="E126" s="6"/>
      <c r="F126" s="6"/>
      <c r="G126" s="6"/>
      <c r="H126" s="6"/>
    </row>
    <row r="127" spans="1:8">
      <c r="A127" s="6"/>
      <c r="B127" s="6"/>
      <c r="C127" s="6"/>
      <c r="D127" s="6"/>
      <c r="E127" s="6"/>
      <c r="F127" s="6"/>
      <c r="G127" s="6"/>
      <c r="H127" s="6"/>
    </row>
    <row r="128" spans="1:8">
      <c r="A128" s="6"/>
      <c r="B128" s="6"/>
      <c r="C128" s="6"/>
      <c r="D128" s="6"/>
      <c r="E128" s="6"/>
      <c r="F128" s="6"/>
      <c r="G128" s="6"/>
      <c r="H128" s="6"/>
    </row>
    <row r="129" spans="1:8">
      <c r="A129" s="6"/>
      <c r="B129" s="6"/>
      <c r="C129" s="6"/>
      <c r="D129" s="6"/>
      <c r="E129" s="6"/>
      <c r="F129" s="6"/>
      <c r="G129" s="6"/>
      <c r="H129" s="6"/>
    </row>
    <row r="130" spans="1:8">
      <c r="A130" s="6"/>
      <c r="B130" s="6"/>
      <c r="C130" s="6"/>
      <c r="D130" s="6"/>
      <c r="E130" s="6"/>
      <c r="F130" s="6"/>
      <c r="G130" s="6"/>
      <c r="H130" s="6"/>
    </row>
    <row r="131" spans="1:8">
      <c r="A131" s="6"/>
      <c r="B131" s="6"/>
      <c r="C131" s="6"/>
      <c r="D131" s="6"/>
      <c r="E131" s="6"/>
      <c r="F131" s="6"/>
      <c r="G131" s="6"/>
      <c r="H131" s="6"/>
    </row>
    <row r="132" spans="1:8">
      <c r="A132" s="6"/>
      <c r="B132" s="6"/>
      <c r="C132" s="6"/>
      <c r="D132" s="6"/>
      <c r="E132" s="6"/>
      <c r="F132" s="6"/>
      <c r="G132" s="6"/>
      <c r="H132" s="6"/>
    </row>
    <row r="133" spans="1:8">
      <c r="A133" s="6"/>
      <c r="B133" s="6"/>
      <c r="C133" s="6"/>
      <c r="D133" s="6"/>
      <c r="E133" s="6"/>
      <c r="F133" s="6"/>
      <c r="G133" s="6"/>
      <c r="H133" s="6"/>
    </row>
    <row r="134" spans="1:8">
      <c r="A134" s="6"/>
      <c r="B134" s="6"/>
      <c r="C134" s="6"/>
      <c r="D134" s="6"/>
      <c r="E134" s="6"/>
      <c r="F134" s="6"/>
      <c r="G134" s="6"/>
      <c r="H134" s="6"/>
    </row>
    <row r="135" spans="1:8">
      <c r="A135" s="6"/>
      <c r="B135" s="6"/>
      <c r="C135" s="6"/>
      <c r="D135" s="6"/>
      <c r="E135" s="6"/>
      <c r="F135" s="6"/>
      <c r="G135" s="6"/>
      <c r="H135" s="6"/>
    </row>
    <row r="136" spans="1:8">
      <c r="A136" s="6"/>
      <c r="B136" s="6"/>
      <c r="C136" s="6"/>
      <c r="D136" s="6"/>
      <c r="E136" s="6"/>
      <c r="F136" s="6"/>
      <c r="G136" s="6"/>
      <c r="H136" s="6"/>
    </row>
    <row r="137" spans="1:8">
      <c r="A137" s="6"/>
      <c r="B137" s="6"/>
      <c r="C137" s="6"/>
      <c r="D137" s="6"/>
      <c r="E137" s="6"/>
      <c r="F137" s="6"/>
      <c r="G137" s="6"/>
      <c r="H137" s="6"/>
    </row>
    <row r="138" spans="1:8">
      <c r="A138" s="6"/>
      <c r="B138" s="6"/>
      <c r="C138" s="6"/>
      <c r="D138" s="6"/>
      <c r="E138" s="6"/>
      <c r="F138" s="6"/>
      <c r="G138" s="6"/>
      <c r="H138" s="6"/>
    </row>
    <row r="139" spans="1:8">
      <c r="A139" s="6"/>
      <c r="B139" s="6"/>
      <c r="C139" s="6"/>
      <c r="D139" s="6"/>
      <c r="E139" s="6"/>
      <c r="F139" s="6"/>
      <c r="G139" s="6"/>
      <c r="H139" s="6"/>
    </row>
    <row r="140" spans="1:8">
      <c r="A140" s="6"/>
      <c r="B140" s="6"/>
      <c r="C140" s="6"/>
      <c r="D140" s="6"/>
      <c r="E140" s="6"/>
      <c r="F140" s="6"/>
      <c r="G140" s="6"/>
      <c r="H140" s="6"/>
    </row>
    <row r="141" spans="1:8">
      <c r="A141" s="6"/>
      <c r="B141" s="6"/>
      <c r="C141" s="6"/>
      <c r="D141" s="6"/>
      <c r="E141" s="6"/>
      <c r="F141" s="6"/>
      <c r="G141" s="6"/>
      <c r="H141" s="6"/>
    </row>
    <row r="142" spans="1:8">
      <c r="A142" s="6"/>
      <c r="B142" s="6"/>
      <c r="C142" s="6"/>
      <c r="D142" s="6"/>
      <c r="E142" s="6"/>
      <c r="F142" s="6"/>
      <c r="G142" s="6"/>
      <c r="H142" s="6"/>
    </row>
    <row r="143" spans="1:8">
      <c r="A143" s="6"/>
      <c r="B143" s="6"/>
      <c r="C143" s="6"/>
      <c r="D143" s="6"/>
      <c r="E143" s="6"/>
      <c r="F143" s="6"/>
      <c r="G143" s="6"/>
      <c r="H143" s="6"/>
    </row>
    <row r="144" spans="1:8">
      <c r="A144" s="6"/>
      <c r="B144" s="6"/>
      <c r="C144" s="6"/>
      <c r="D144" s="6"/>
      <c r="E144" s="6"/>
      <c r="F144" s="6"/>
      <c r="G144" s="6"/>
      <c r="H144" s="6"/>
    </row>
    <row r="145" spans="1:8">
      <c r="A145" s="6"/>
      <c r="B145" s="6"/>
      <c r="C145" s="6"/>
      <c r="D145" s="6"/>
      <c r="E145" s="6"/>
      <c r="F145" s="6"/>
      <c r="G145" s="6"/>
      <c r="H145" s="6"/>
    </row>
    <row r="146" spans="1:8">
      <c r="A146" s="6"/>
      <c r="B146" s="6"/>
      <c r="C146" s="6"/>
      <c r="D146" s="6"/>
      <c r="E146" s="6"/>
      <c r="F146" s="6"/>
      <c r="G146" s="6"/>
      <c r="H146" s="6"/>
    </row>
    <row r="147" spans="1:8">
      <c r="A147" s="6"/>
      <c r="B147" s="6"/>
      <c r="C147" s="6"/>
      <c r="D147" s="6"/>
      <c r="E147" s="6"/>
      <c r="F147" s="6"/>
      <c r="G147" s="6"/>
      <c r="H147" s="6"/>
    </row>
    <row r="148" spans="1:8">
      <c r="A148" s="6"/>
      <c r="B148" s="6"/>
      <c r="C148" s="6"/>
      <c r="D148" s="6"/>
      <c r="E148" s="6"/>
      <c r="F148" s="6"/>
      <c r="G148" s="6"/>
      <c r="H148" s="6"/>
    </row>
    <row r="149" spans="1:8">
      <c r="A149" s="6"/>
      <c r="B149" s="6"/>
      <c r="C149" s="6"/>
      <c r="D149" s="6"/>
      <c r="E149" s="6"/>
      <c r="F149" s="6"/>
      <c r="G149" s="6"/>
      <c r="H149" s="6"/>
    </row>
    <row r="150" spans="1:8">
      <c r="A150" s="6"/>
      <c r="B150" s="6"/>
      <c r="C150" s="6"/>
      <c r="D150" s="6"/>
      <c r="E150" s="6"/>
      <c r="F150" s="6"/>
      <c r="G150" s="6"/>
      <c r="H150" s="6"/>
    </row>
    <row r="151" spans="1:8">
      <c r="A151" s="6"/>
      <c r="B151" s="6"/>
      <c r="C151" s="6"/>
      <c r="D151" s="6"/>
      <c r="E151" s="6"/>
      <c r="F151" s="6"/>
      <c r="G151" s="6"/>
      <c r="H151" s="6"/>
    </row>
    <row r="1878" spans="1:8">
      <c r="A1878" s="6"/>
      <c r="B1878" s="6"/>
      <c r="C1878" s="6"/>
      <c r="D1878" s="6"/>
      <c r="E1878" s="6"/>
      <c r="F1878" s="6"/>
      <c r="G1878" s="6"/>
      <c r="H1878" s="6"/>
    </row>
    <row r="3602" spans="1:8">
      <c r="A3602" s="6"/>
      <c r="B3602" s="6"/>
      <c r="C3602" s="6"/>
      <c r="D3602" s="6"/>
      <c r="E3602" s="6"/>
      <c r="F3602" s="6"/>
      <c r="G3602" s="6"/>
      <c r="H3602" s="6"/>
    </row>
    <row r="3603" spans="1:8">
      <c r="A3603" s="6"/>
      <c r="B3603" s="6"/>
      <c r="C3603" s="6"/>
      <c r="D3603" s="6"/>
      <c r="E3603" s="6"/>
      <c r="F3603" s="6"/>
      <c r="G3603" s="6"/>
      <c r="H3603" s="6"/>
    </row>
    <row r="3604" spans="1:8">
      <c r="A3604" s="6"/>
      <c r="B3604" s="6"/>
      <c r="C3604" s="6"/>
      <c r="D3604" s="6"/>
      <c r="E3604" s="6"/>
      <c r="F3604" s="6"/>
      <c r="G3604" s="6"/>
      <c r="H3604" s="6"/>
    </row>
    <row r="3605" spans="1:8">
      <c r="A3605" s="6"/>
      <c r="B3605" s="6"/>
      <c r="C3605" s="6"/>
      <c r="D3605" s="6"/>
      <c r="E3605" s="6"/>
      <c r="F3605" s="6"/>
      <c r="G3605" s="6"/>
      <c r="H3605" s="6"/>
    </row>
    <row r="3606" spans="1:8">
      <c r="A3606" s="6"/>
      <c r="B3606" s="6"/>
      <c r="C3606" s="6"/>
      <c r="D3606" s="6"/>
      <c r="E3606" s="6"/>
      <c r="F3606" s="6"/>
      <c r="G3606" s="6"/>
      <c r="H3606" s="6"/>
    </row>
    <row r="3607" spans="1:8">
      <c r="A3607" s="6"/>
      <c r="B3607" s="6"/>
      <c r="C3607" s="6"/>
      <c r="D3607" s="6"/>
      <c r="E3607" s="6"/>
      <c r="F3607" s="6"/>
      <c r="G3607" s="6"/>
      <c r="H3607" s="6"/>
    </row>
    <row r="3608" spans="1:8">
      <c r="A3608" s="6"/>
      <c r="B3608" s="6"/>
      <c r="C3608" s="6"/>
      <c r="D3608" s="6"/>
      <c r="E3608" s="6"/>
      <c r="F3608" s="6"/>
      <c r="G3608" s="6"/>
      <c r="H3608" s="6"/>
    </row>
    <row r="3609" spans="1:8">
      <c r="A3609" s="6"/>
      <c r="B3609" s="6"/>
      <c r="C3609" s="6"/>
      <c r="D3609" s="6"/>
      <c r="E3609" s="6"/>
      <c r="F3609" s="6"/>
      <c r="G3609" s="6"/>
      <c r="H3609" s="6"/>
    </row>
    <row r="3610" spans="1:8">
      <c r="A3610" s="6"/>
      <c r="B3610" s="6"/>
      <c r="C3610" s="6"/>
      <c r="D3610" s="6"/>
      <c r="E3610" s="6"/>
      <c r="F3610" s="6"/>
      <c r="G3610" s="6"/>
      <c r="H3610" s="6"/>
    </row>
    <row r="3611" spans="1:8">
      <c r="A3611" s="6"/>
      <c r="B3611" s="6"/>
      <c r="C3611" s="6"/>
      <c r="D3611" s="6"/>
      <c r="E3611" s="6"/>
      <c r="F3611" s="6"/>
      <c r="G3611" s="6"/>
      <c r="H3611" s="6"/>
    </row>
    <row r="3612" spans="1:8">
      <c r="A3612" s="6"/>
      <c r="B3612" s="6"/>
      <c r="C3612" s="6"/>
      <c r="D3612" s="6"/>
      <c r="E3612" s="6"/>
      <c r="F3612" s="6"/>
      <c r="G3612" s="6"/>
      <c r="H3612" s="6"/>
    </row>
    <row r="3613" spans="1:8">
      <c r="A3613" s="6"/>
      <c r="B3613" s="6"/>
      <c r="C3613" s="6"/>
      <c r="D3613" s="6"/>
      <c r="E3613" s="6"/>
      <c r="F3613" s="6"/>
      <c r="G3613" s="6"/>
      <c r="H3613" s="6"/>
    </row>
    <row r="3614" spans="1:8">
      <c r="A3614" s="6"/>
      <c r="B3614" s="6"/>
      <c r="C3614" s="6"/>
      <c r="D3614" s="6"/>
      <c r="E3614" s="6"/>
      <c r="F3614" s="6"/>
      <c r="G3614" s="6"/>
      <c r="H3614" s="6"/>
    </row>
    <row r="3615" spans="1:8">
      <c r="A3615" s="6"/>
      <c r="B3615" s="6"/>
      <c r="C3615" s="6"/>
      <c r="D3615" s="6"/>
      <c r="E3615" s="6"/>
      <c r="F3615" s="6"/>
      <c r="G3615" s="6"/>
      <c r="H3615" s="6"/>
    </row>
    <row r="3616" spans="1:8">
      <c r="A3616" s="6"/>
      <c r="B3616" s="6"/>
      <c r="C3616" s="6"/>
      <c r="D3616" s="6"/>
      <c r="E3616" s="6"/>
      <c r="F3616" s="6"/>
      <c r="G3616" s="6"/>
      <c r="H3616" s="6"/>
    </row>
    <row r="3617" spans="1:8">
      <c r="A3617" s="6"/>
      <c r="B3617" s="6"/>
      <c r="C3617" s="6"/>
      <c r="D3617" s="6"/>
      <c r="E3617" s="6"/>
      <c r="F3617" s="6"/>
      <c r="G3617" s="6"/>
      <c r="H3617" s="6"/>
    </row>
  </sheetData>
  <sheetProtection selectLockedCells="1"/>
  <mergeCells count="2">
    <mergeCell ref="A1:H1"/>
    <mergeCell ref="B73:H73"/>
  </mergeCells>
  <phoneticPr fontId="16" type="noConversion"/>
  <printOptions horizontalCentered="1"/>
  <pageMargins left="0.23611111111111099" right="0.23611111111111099" top="0.39305555555555599" bottom="0.35416666666666702" header="0.23611111111111099" footer="0.23611111111111099"/>
  <pageSetup paperSize="9" orientation="landscape"/>
  <headerFooter>
    <oddFooter>&amp;C&amp;8第 &amp;P 页/共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17"/>
  <sheetViews>
    <sheetView showGridLines="0" showZeros="0" zoomScale="110" zoomScaleNormal="110" workbookViewId="0">
      <pane xSplit="12" ySplit="3" topLeftCell="M61" activePane="bottomRight" state="frozen"/>
      <selection pane="topRight"/>
      <selection pane="bottomLeft"/>
      <selection pane="bottomRight" activeCell="D92" sqref="D92"/>
    </sheetView>
  </sheetViews>
  <sheetFormatPr defaultColWidth="9" defaultRowHeight="10.5"/>
  <cols>
    <col min="1" max="1" width="4.375" style="3" customWidth="1"/>
    <col min="2" max="2" width="20.25" style="4" customWidth="1"/>
    <col min="3" max="3" width="20.625" style="4" customWidth="1"/>
    <col min="4" max="4" width="27.25" style="4" customWidth="1"/>
    <col min="5" max="5" width="5" style="4" customWidth="1"/>
    <col min="6" max="6" width="8" style="4" customWidth="1"/>
    <col min="7" max="7" width="8.25" style="3" customWidth="1"/>
    <col min="8" max="8" width="11.375" style="4" customWidth="1"/>
    <col min="9" max="9" width="8" style="3" customWidth="1"/>
    <col min="10" max="10" width="8.375" style="3" customWidth="1"/>
    <col min="11" max="11" width="7.25" style="5" customWidth="1"/>
    <col min="12" max="12" width="10.125" style="5" customWidth="1"/>
    <col min="13" max="16384" width="9" style="6"/>
  </cols>
  <sheetData>
    <row r="1" spans="1:12" ht="24.75" customHeight="1">
      <c r="A1" s="66" t="s">
        <v>238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6.5" customHeight="1">
      <c r="A2" s="58" t="s">
        <v>227</v>
      </c>
      <c r="B2" s="58" t="s">
        <v>1</v>
      </c>
      <c r="C2" s="58" t="s">
        <v>239</v>
      </c>
      <c r="D2" s="58" t="s">
        <v>240</v>
      </c>
      <c r="E2" s="58" t="s">
        <v>4</v>
      </c>
      <c r="F2" s="61" t="s">
        <v>5</v>
      </c>
      <c r="G2" s="62"/>
      <c r="H2" s="61" t="s">
        <v>6</v>
      </c>
      <c r="I2" s="62"/>
      <c r="J2" s="58" t="s">
        <v>7</v>
      </c>
      <c r="K2" s="69" t="s">
        <v>241</v>
      </c>
      <c r="L2" s="69" t="s">
        <v>242</v>
      </c>
    </row>
    <row r="3" spans="1:12" s="1" customFormat="1" ht="12" customHeight="1">
      <c r="A3" s="59"/>
      <c r="B3" s="59"/>
      <c r="C3" s="59"/>
      <c r="D3" s="59"/>
      <c r="E3" s="59"/>
      <c r="F3" s="7" t="s">
        <v>10</v>
      </c>
      <c r="G3" s="7" t="s">
        <v>11</v>
      </c>
      <c r="H3" s="7" t="s">
        <v>10</v>
      </c>
      <c r="I3" s="7" t="s">
        <v>11</v>
      </c>
      <c r="J3" s="59"/>
      <c r="K3" s="70"/>
      <c r="L3" s="70"/>
    </row>
    <row r="4" spans="1:12" s="2" customFormat="1" ht="42" customHeight="1">
      <c r="A4" s="8">
        <v>1</v>
      </c>
      <c r="B4" s="9" t="str">
        <f>'2.技术需求及数量表'!B4</f>
        <v>UPS机柜锁芯</v>
      </c>
      <c r="C4" s="9"/>
      <c r="D4" s="10"/>
      <c r="E4" s="10" t="str">
        <f>'2.技术需求及数量表'!E4</f>
        <v>套</v>
      </c>
      <c r="F4" s="10" t="str">
        <f>'2.技术需求及数量表'!F4</f>
        <v>2017ZT01-607</v>
      </c>
      <c r="G4" s="11">
        <f>'2.技术需求及数量表'!G4</f>
        <v>10</v>
      </c>
      <c r="H4" s="10">
        <f>'2.技术需求及数量表'!H4</f>
        <v>0</v>
      </c>
      <c r="I4" s="11">
        <f>'2.技术需求及数量表'!I4</f>
        <v>0</v>
      </c>
      <c r="J4" s="12">
        <f>G4+I4</f>
        <v>10</v>
      </c>
      <c r="K4" s="13"/>
      <c r="L4" s="14">
        <f>J4*K4</f>
        <v>0</v>
      </c>
    </row>
    <row r="5" spans="1:12" s="2" customFormat="1" ht="42" customHeight="1">
      <c r="A5" s="8">
        <v>2</v>
      </c>
      <c r="B5" s="9" t="str">
        <f>'2.技术需求及数量表'!B5</f>
        <v>办公室门锁锁芯</v>
      </c>
      <c r="C5" s="9"/>
      <c r="D5" s="10"/>
      <c r="E5" s="10" t="str">
        <f>'2.技术需求及数量表'!E5</f>
        <v>套</v>
      </c>
      <c r="F5" s="10">
        <f>'2.技术需求及数量表'!F5</f>
        <v>0</v>
      </c>
      <c r="G5" s="11">
        <f>'2.技术需求及数量表'!G5</f>
        <v>0</v>
      </c>
      <c r="H5" s="10" t="str">
        <f>'2.技术需求及数量表'!H5</f>
        <v>201802-807</v>
      </c>
      <c r="I5" s="11">
        <f>'2.技术需求及数量表'!I5</f>
        <v>40</v>
      </c>
      <c r="J5" s="12">
        <f t="shared" ref="J5:J68" si="0">G5+I5</f>
        <v>40</v>
      </c>
      <c r="K5" s="13"/>
      <c r="L5" s="14">
        <f t="shared" ref="L5:L47" si="1">J5*K5</f>
        <v>0</v>
      </c>
    </row>
    <row r="6" spans="1:12" s="2" customFormat="1" ht="42" customHeight="1">
      <c r="A6" s="8">
        <v>3</v>
      </c>
      <c r="B6" s="9" t="str">
        <f>'2.技术需求及数量表'!B6</f>
        <v>闭门器</v>
      </c>
      <c r="C6" s="9"/>
      <c r="D6" s="10"/>
      <c r="E6" s="10" t="str">
        <f>'2.技术需求及数量表'!E6</f>
        <v>个</v>
      </c>
      <c r="F6" s="10">
        <f>'2.技术需求及数量表'!F6</f>
        <v>0</v>
      </c>
      <c r="G6" s="11">
        <f>'2.技术需求及数量表'!G6</f>
        <v>0</v>
      </c>
      <c r="H6" s="10" t="str">
        <f>'2.技术需求及数量表'!H6</f>
        <v>201702-3218</v>
      </c>
      <c r="I6" s="11">
        <f>'2.技术需求及数量表'!I6</f>
        <v>10</v>
      </c>
      <c r="J6" s="12">
        <f t="shared" si="0"/>
        <v>10</v>
      </c>
      <c r="K6" s="13"/>
      <c r="L6" s="14">
        <f t="shared" si="1"/>
        <v>0</v>
      </c>
    </row>
    <row r="7" spans="1:12" s="2" customFormat="1" ht="42" customHeight="1">
      <c r="A7" s="8">
        <v>4</v>
      </c>
      <c r="B7" s="9" t="str">
        <f>'2.技术需求及数量表'!B7</f>
        <v>闭门器</v>
      </c>
      <c r="C7" s="9"/>
      <c r="D7" s="10"/>
      <c r="E7" s="10" t="str">
        <f>'2.技术需求及数量表'!E7</f>
        <v>个</v>
      </c>
      <c r="F7" s="10">
        <f>'2.技术需求及数量表'!F7</f>
        <v>0</v>
      </c>
      <c r="G7" s="11">
        <f>'2.技术需求及数量表'!G7</f>
        <v>0</v>
      </c>
      <c r="H7" s="10" t="str">
        <f>'2.技术需求及数量表'!H7</f>
        <v>201702-3220/201702-3244</v>
      </c>
      <c r="I7" s="11">
        <f>'2.技术需求及数量表'!I7</f>
        <v>30</v>
      </c>
      <c r="J7" s="12">
        <f t="shared" si="0"/>
        <v>30</v>
      </c>
      <c r="K7" s="13"/>
      <c r="L7" s="14">
        <f t="shared" si="1"/>
        <v>0</v>
      </c>
    </row>
    <row r="8" spans="1:12" s="2" customFormat="1" ht="42" customHeight="1">
      <c r="A8" s="8">
        <v>5</v>
      </c>
      <c r="B8" s="9" t="str">
        <f>'2.技术需求及数量表'!B8</f>
        <v>玻璃门锁芯</v>
      </c>
      <c r="C8" s="9"/>
      <c r="D8" s="10"/>
      <c r="E8" s="10" t="str">
        <f>'2.技术需求及数量表'!E8</f>
        <v>把</v>
      </c>
      <c r="F8" s="10" t="str">
        <f>'2.技术需求及数量表'!F8</f>
        <v>2017ZT01-292</v>
      </c>
      <c r="G8" s="11">
        <f>'2.技术需求及数量表'!G8</f>
        <v>100</v>
      </c>
      <c r="H8" s="10" t="str">
        <f>'2.技术需求及数量表'!H8</f>
        <v>2017ZT02-337</v>
      </c>
      <c r="I8" s="11">
        <f>'2.技术需求及数量表'!I8</f>
        <v>40</v>
      </c>
      <c r="J8" s="12">
        <f t="shared" si="0"/>
        <v>140</v>
      </c>
      <c r="K8" s="13"/>
      <c r="L8" s="14">
        <f t="shared" si="1"/>
        <v>0</v>
      </c>
    </row>
    <row r="9" spans="1:12" s="2" customFormat="1" ht="42" customHeight="1">
      <c r="A9" s="8">
        <v>6</v>
      </c>
      <c r="B9" s="9" t="str">
        <f>'2.技术需求及数量表'!B9</f>
        <v>不锈钢房门合页</v>
      </c>
      <c r="C9" s="9"/>
      <c r="D9" s="10"/>
      <c r="E9" s="10" t="str">
        <f>'2.技术需求及数量表'!E9</f>
        <v>个</v>
      </c>
      <c r="F9" s="10">
        <f>'2.技术需求及数量表'!F9</f>
        <v>0</v>
      </c>
      <c r="G9" s="11">
        <f>'2.技术需求及数量表'!G9</f>
        <v>0</v>
      </c>
      <c r="H9" s="10" t="str">
        <f>'2.技术需求及数量表'!H9</f>
        <v>201802-804</v>
      </c>
      <c r="I9" s="11">
        <f>'2.技术需求及数量表'!I9</f>
        <v>30</v>
      </c>
      <c r="J9" s="12">
        <f t="shared" si="0"/>
        <v>30</v>
      </c>
      <c r="K9" s="13"/>
      <c r="L9" s="14">
        <f t="shared" si="1"/>
        <v>0</v>
      </c>
    </row>
    <row r="10" spans="1:12" s="2" customFormat="1" ht="42" customHeight="1">
      <c r="A10" s="8">
        <v>7</v>
      </c>
      <c r="B10" s="9" t="str">
        <f>'2.技术需求及数量表'!B10</f>
        <v>不锈钢房门合页</v>
      </c>
      <c r="C10" s="9"/>
      <c r="D10" s="10"/>
      <c r="E10" s="10" t="str">
        <f>'2.技术需求及数量表'!E10</f>
        <v>个</v>
      </c>
      <c r="F10" s="10">
        <f>'2.技术需求及数量表'!F10</f>
        <v>0</v>
      </c>
      <c r="G10" s="11">
        <f>'2.技术需求及数量表'!G10</f>
        <v>0</v>
      </c>
      <c r="H10" s="10" t="str">
        <f>'2.技术需求及数量表'!H10</f>
        <v>201702-3181</v>
      </c>
      <c r="I10" s="11">
        <f>'2.技术需求及数量表'!I10</f>
        <v>50</v>
      </c>
      <c r="J10" s="12">
        <f t="shared" si="0"/>
        <v>50</v>
      </c>
      <c r="K10" s="13"/>
      <c r="L10" s="14">
        <f t="shared" si="1"/>
        <v>0</v>
      </c>
    </row>
    <row r="11" spans="1:12" s="2" customFormat="1" ht="42" customHeight="1">
      <c r="A11" s="8">
        <v>8</v>
      </c>
      <c r="B11" s="9" t="str">
        <f>'2.技术需求及数量表'!B11</f>
        <v>不锈钢门插销</v>
      </c>
      <c r="C11" s="9"/>
      <c r="D11" s="10"/>
      <c r="E11" s="10" t="str">
        <f>'2.技术需求及数量表'!E11</f>
        <v>个</v>
      </c>
      <c r="F11" s="10">
        <f>'2.技术需求及数量表'!F11</f>
        <v>0</v>
      </c>
      <c r="G11" s="11">
        <f>'2.技术需求及数量表'!G11</f>
        <v>0</v>
      </c>
      <c r="H11" s="10" t="str">
        <f>'2.技术需求及数量表'!H11</f>
        <v>201702-3188</v>
      </c>
      <c r="I11" s="11">
        <f>'2.技术需求及数量表'!I11</f>
        <v>50</v>
      </c>
      <c r="J11" s="12">
        <f t="shared" si="0"/>
        <v>50</v>
      </c>
      <c r="K11" s="13"/>
      <c r="L11" s="14">
        <f t="shared" si="1"/>
        <v>0</v>
      </c>
    </row>
    <row r="12" spans="1:12" s="2" customFormat="1" ht="42" customHeight="1">
      <c r="A12" s="8">
        <v>9</v>
      </c>
      <c r="B12" s="9" t="str">
        <f>'2.技术需求及数量表'!B12</f>
        <v>插销</v>
      </c>
      <c r="C12" s="9"/>
      <c r="D12" s="10"/>
      <c r="E12" s="10" t="str">
        <f>'2.技术需求及数量表'!E12</f>
        <v>个</v>
      </c>
      <c r="F12" s="10">
        <f>'2.技术需求及数量表'!F12</f>
        <v>0</v>
      </c>
      <c r="G12" s="11">
        <f>'2.技术需求及数量表'!G12</f>
        <v>0</v>
      </c>
      <c r="H12" s="10" t="str">
        <f>'2.技术需求及数量表'!H12</f>
        <v>201702-3243</v>
      </c>
      <c r="I12" s="11">
        <f>'2.技术需求及数量表'!I12</f>
        <v>50</v>
      </c>
      <c r="J12" s="12">
        <f t="shared" si="0"/>
        <v>50</v>
      </c>
      <c r="K12" s="13"/>
      <c r="L12" s="14">
        <f t="shared" si="1"/>
        <v>0</v>
      </c>
    </row>
    <row r="13" spans="1:12" s="2" customFormat="1" ht="42" customHeight="1">
      <c r="A13" s="8">
        <v>10</v>
      </c>
      <c r="B13" s="9" t="str">
        <f>'2.技术需求及数量表'!B13</f>
        <v>手动插销</v>
      </c>
      <c r="C13" s="9"/>
      <c r="D13" s="10"/>
      <c r="E13" s="10" t="str">
        <f>'2.技术需求及数量表'!E13</f>
        <v>个</v>
      </c>
      <c r="F13" s="10">
        <f>'2.技术需求及数量表'!F13</f>
        <v>0</v>
      </c>
      <c r="G13" s="11">
        <f>'2.技术需求及数量表'!G13</f>
        <v>0</v>
      </c>
      <c r="H13" s="10" t="str">
        <f>'2.技术需求及数量表'!H13</f>
        <v>201702-3247</v>
      </c>
      <c r="I13" s="11">
        <f>'2.技术需求及数量表'!I13</f>
        <v>20</v>
      </c>
      <c r="J13" s="12">
        <f t="shared" si="0"/>
        <v>20</v>
      </c>
      <c r="K13" s="13"/>
      <c r="L13" s="14">
        <f t="shared" si="1"/>
        <v>0</v>
      </c>
    </row>
    <row r="14" spans="1:12" s="2" customFormat="1" ht="42" customHeight="1">
      <c r="A14" s="8">
        <v>11</v>
      </c>
      <c r="B14" s="9" t="str">
        <f>'2.技术需求及数量表'!B14</f>
        <v>不锈钢门挂锁搭扣</v>
      </c>
      <c r="C14" s="9"/>
      <c r="D14" s="10"/>
      <c r="E14" s="10" t="str">
        <f>'2.技术需求及数量表'!E14</f>
        <v>个</v>
      </c>
      <c r="F14" s="10">
        <f>'2.技术需求及数量表'!F14</f>
        <v>0</v>
      </c>
      <c r="G14" s="11">
        <f>'2.技术需求及数量表'!G14</f>
        <v>0</v>
      </c>
      <c r="H14" s="10" t="str">
        <f>'2.技术需求及数量表'!H14</f>
        <v>201702-3185</v>
      </c>
      <c r="I14" s="11">
        <f>'2.技术需求及数量表'!I14</f>
        <v>30</v>
      </c>
      <c r="J14" s="12">
        <f t="shared" si="0"/>
        <v>30</v>
      </c>
      <c r="K14" s="13"/>
      <c r="L14" s="14">
        <f t="shared" si="1"/>
        <v>0</v>
      </c>
    </row>
    <row r="15" spans="1:12" s="2" customFormat="1" ht="42" customHeight="1">
      <c r="A15" s="8">
        <v>12</v>
      </c>
      <c r="B15" s="9" t="str">
        <f>'2.技术需求及数量表'!B15</f>
        <v>厕所隔断合页</v>
      </c>
      <c r="C15" s="9"/>
      <c r="D15" s="10"/>
      <c r="E15" s="10" t="str">
        <f>'2.技术需求及数量表'!E15</f>
        <v>个</v>
      </c>
      <c r="F15" s="10" t="str">
        <f>'2.技术需求及数量表'!F15</f>
        <v>2017ZT01-294</v>
      </c>
      <c r="G15" s="11">
        <f>'2.技术需求及数量表'!G15</f>
        <v>50</v>
      </c>
      <c r="H15" s="10">
        <f>'2.技术需求及数量表'!H15</f>
        <v>0</v>
      </c>
      <c r="I15" s="11">
        <f>'2.技术需求及数量表'!I15</f>
        <v>0</v>
      </c>
      <c r="J15" s="12">
        <f t="shared" si="0"/>
        <v>50</v>
      </c>
      <c r="K15" s="13"/>
      <c r="L15" s="14">
        <f t="shared" si="1"/>
        <v>0</v>
      </c>
    </row>
    <row r="16" spans="1:12" s="2" customFormat="1" ht="42" customHeight="1">
      <c r="A16" s="8">
        <v>13</v>
      </c>
      <c r="B16" s="9" t="str">
        <f>'2.技术需求及数量表'!B16</f>
        <v>厕所隔断合页</v>
      </c>
      <c r="C16" s="9"/>
      <c r="D16" s="10"/>
      <c r="E16" s="10" t="str">
        <f>'2.技术需求及数量表'!E16</f>
        <v>个</v>
      </c>
      <c r="F16" s="10" t="str">
        <f>'2.技术需求及数量表'!F16</f>
        <v>2017ZT01-295</v>
      </c>
      <c r="G16" s="11">
        <f>'2.技术需求及数量表'!G16</f>
        <v>50</v>
      </c>
      <c r="H16" s="10">
        <f>'2.技术需求及数量表'!H16</f>
        <v>0</v>
      </c>
      <c r="I16" s="11">
        <f>'2.技术需求及数量表'!I16</f>
        <v>0</v>
      </c>
      <c r="J16" s="12">
        <f t="shared" si="0"/>
        <v>50</v>
      </c>
      <c r="K16" s="13"/>
      <c r="L16" s="14">
        <f t="shared" si="1"/>
        <v>0</v>
      </c>
    </row>
    <row r="17" spans="1:12" s="2" customFormat="1" ht="42" customHeight="1">
      <c r="A17" s="8">
        <v>14</v>
      </c>
      <c r="B17" s="9" t="str">
        <f>'2.技术需求及数量表'!B17</f>
        <v>厕所隔断合页</v>
      </c>
      <c r="C17" s="9"/>
      <c r="D17" s="10"/>
      <c r="E17" s="10" t="str">
        <f>'2.技术需求及数量表'!E17</f>
        <v>个</v>
      </c>
      <c r="F17" s="10" t="str">
        <f>'2.技术需求及数量表'!F17</f>
        <v>2017ZT01-296</v>
      </c>
      <c r="G17" s="11">
        <f>'2.技术需求及数量表'!G17</f>
        <v>50</v>
      </c>
      <c r="H17" s="10">
        <f>'2.技术需求及数量表'!H17</f>
        <v>0</v>
      </c>
      <c r="I17" s="11">
        <f>'2.技术需求及数量表'!I17</f>
        <v>0</v>
      </c>
      <c r="J17" s="12">
        <f t="shared" si="0"/>
        <v>50</v>
      </c>
      <c r="K17" s="13"/>
      <c r="L17" s="14">
        <f t="shared" si="1"/>
        <v>0</v>
      </c>
    </row>
    <row r="18" spans="1:12" s="2" customFormat="1" ht="42" customHeight="1">
      <c r="A18" s="8">
        <v>15</v>
      </c>
      <c r="B18" s="9" t="str">
        <f>'2.技术需求及数量表'!B18</f>
        <v>厕所隔断合页</v>
      </c>
      <c r="C18" s="9"/>
      <c r="D18" s="10"/>
      <c r="E18" s="10" t="str">
        <f>'2.技术需求及数量表'!E18</f>
        <v>个</v>
      </c>
      <c r="F18" s="10" t="str">
        <f>'2.技术需求及数量表'!F18</f>
        <v>2017ZT01-297</v>
      </c>
      <c r="G18" s="11">
        <f>'2.技术需求及数量表'!G18</f>
        <v>50</v>
      </c>
      <c r="H18" s="10">
        <f>'2.技术需求及数量表'!H18</f>
        <v>0</v>
      </c>
      <c r="I18" s="11">
        <f>'2.技术需求及数量表'!I18</f>
        <v>0</v>
      </c>
      <c r="J18" s="12">
        <f t="shared" si="0"/>
        <v>50</v>
      </c>
      <c r="K18" s="13"/>
      <c r="L18" s="14">
        <f t="shared" si="1"/>
        <v>0</v>
      </c>
    </row>
    <row r="19" spans="1:12" s="2" customFormat="1" ht="42" customHeight="1">
      <c r="A19" s="8">
        <v>16</v>
      </c>
      <c r="B19" s="9" t="str">
        <f>'2.技术需求及数量表'!B19</f>
        <v>厕所隔断合页</v>
      </c>
      <c r="C19" s="9"/>
      <c r="D19" s="10"/>
      <c r="E19" s="10" t="str">
        <f>'2.技术需求及数量表'!E19</f>
        <v>个</v>
      </c>
      <c r="F19" s="10">
        <f>'2.技术需求及数量表'!F19</f>
        <v>0</v>
      </c>
      <c r="G19" s="11">
        <f>'2.技术需求及数量表'!G19</f>
        <v>0</v>
      </c>
      <c r="H19" s="10" t="str">
        <f>'2.技术需求及数量表'!H19</f>
        <v>2017ZT02-339</v>
      </c>
      <c r="I19" s="11">
        <f>'2.技术需求及数量表'!I19</f>
        <v>50</v>
      </c>
      <c r="J19" s="12">
        <f t="shared" si="0"/>
        <v>50</v>
      </c>
      <c r="K19" s="13"/>
      <c r="L19" s="14">
        <f t="shared" si="1"/>
        <v>0</v>
      </c>
    </row>
    <row r="20" spans="1:12" s="2" customFormat="1" ht="42" customHeight="1">
      <c r="A20" s="8">
        <v>17</v>
      </c>
      <c r="B20" s="9" t="str">
        <f>'2.技术需求及数量表'!B20</f>
        <v>厕所隔断合页</v>
      </c>
      <c r="C20" s="9"/>
      <c r="D20" s="10"/>
      <c r="E20" s="10" t="str">
        <f>'2.技术需求及数量表'!E20</f>
        <v>个</v>
      </c>
      <c r="F20" s="10">
        <f>'2.技术需求及数量表'!F20</f>
        <v>0</v>
      </c>
      <c r="G20" s="11">
        <f>'2.技术需求及数量表'!G20</f>
        <v>0</v>
      </c>
      <c r="H20" s="10" t="str">
        <f>'2.技术需求及数量表'!H20</f>
        <v>2017ZT02-340</v>
      </c>
      <c r="I20" s="11">
        <f>'2.技术需求及数量表'!I20</f>
        <v>50</v>
      </c>
      <c r="J20" s="12">
        <f t="shared" si="0"/>
        <v>50</v>
      </c>
      <c r="K20" s="13"/>
      <c r="L20" s="14">
        <f t="shared" si="1"/>
        <v>0</v>
      </c>
    </row>
    <row r="21" spans="1:12" s="2" customFormat="1" ht="42" customHeight="1">
      <c r="A21" s="8">
        <v>18</v>
      </c>
      <c r="B21" s="9" t="str">
        <f>'2.技术需求及数量表'!B21</f>
        <v>厕所隔断门拉手</v>
      </c>
      <c r="C21" s="9"/>
      <c r="D21" s="10"/>
      <c r="E21" s="10" t="str">
        <f>'2.技术需求及数量表'!E21</f>
        <v>个</v>
      </c>
      <c r="F21" s="10" t="str">
        <f>'2.技术需求及数量表'!F21</f>
        <v>2017ZT01-299</v>
      </c>
      <c r="G21" s="11">
        <f>'2.技术需求及数量表'!G21</f>
        <v>50</v>
      </c>
      <c r="H21" s="10" t="str">
        <f>'2.技术需求及数量表'!H21</f>
        <v>2017ZT02-342</v>
      </c>
      <c r="I21" s="11">
        <f>'2.技术需求及数量表'!I21</f>
        <v>50</v>
      </c>
      <c r="J21" s="12">
        <f t="shared" si="0"/>
        <v>100</v>
      </c>
      <c r="K21" s="13"/>
      <c r="L21" s="14">
        <f t="shared" si="1"/>
        <v>0</v>
      </c>
    </row>
    <row r="22" spans="1:12" s="2" customFormat="1" ht="42" customHeight="1">
      <c r="A22" s="8">
        <v>19</v>
      </c>
      <c r="B22" s="9" t="str">
        <f>'2.技术需求及数量表'!B22</f>
        <v>厕所指示门锁</v>
      </c>
      <c r="C22" s="9"/>
      <c r="D22" s="10"/>
      <c r="E22" s="10" t="str">
        <f>'2.技术需求及数量表'!E22</f>
        <v>把</v>
      </c>
      <c r="F22" s="10" t="str">
        <f>'2.技术需求及数量表'!F22</f>
        <v>2017ZT01-293</v>
      </c>
      <c r="G22" s="11">
        <f>'2.技术需求及数量表'!G22</f>
        <v>100</v>
      </c>
      <c r="H22" s="10" t="str">
        <f>'2.技术需求及数量表'!H22</f>
        <v>2017ZT02-338</v>
      </c>
      <c r="I22" s="11">
        <f>'2.技术需求及数量表'!I22</f>
        <v>80</v>
      </c>
      <c r="J22" s="12">
        <f t="shared" si="0"/>
        <v>180</v>
      </c>
      <c r="K22" s="13"/>
      <c r="L22" s="14">
        <f t="shared" si="1"/>
        <v>0</v>
      </c>
    </row>
    <row r="23" spans="1:12" s="2" customFormat="1" ht="42" customHeight="1">
      <c r="A23" s="8">
        <v>20</v>
      </c>
      <c r="B23" s="9" t="str">
        <f>'2.技术需求及数量表'!B23</f>
        <v>车站门锁</v>
      </c>
      <c r="C23" s="9"/>
      <c r="D23" s="10"/>
      <c r="E23" s="10" t="str">
        <f>'2.技术需求及数量表'!E23</f>
        <v>个</v>
      </c>
      <c r="F23" s="10">
        <f>'2.技术需求及数量表'!F23</f>
        <v>0</v>
      </c>
      <c r="G23" s="11">
        <f>'2.技术需求及数量表'!G23</f>
        <v>0</v>
      </c>
      <c r="H23" s="10" t="str">
        <f>'2.技术需求及数量表'!H23</f>
        <v>201702-3189</v>
      </c>
      <c r="I23" s="11">
        <f>'2.技术需求及数量表'!I23</f>
        <v>50</v>
      </c>
      <c r="J23" s="12">
        <f t="shared" si="0"/>
        <v>50</v>
      </c>
      <c r="K23" s="13"/>
      <c r="L23" s="14">
        <f t="shared" si="1"/>
        <v>0</v>
      </c>
    </row>
    <row r="24" spans="1:12" s="2" customFormat="1" ht="42" customHeight="1">
      <c r="A24" s="8">
        <v>21</v>
      </c>
      <c r="B24" s="9" t="str">
        <f>'2.技术需求及数量表'!B24</f>
        <v>车站门锁</v>
      </c>
      <c r="C24" s="9"/>
      <c r="D24" s="10"/>
      <c r="E24" s="10" t="str">
        <f>'2.技术需求及数量表'!E24</f>
        <v>个</v>
      </c>
      <c r="F24" s="10">
        <f>'2.技术需求及数量表'!F24</f>
        <v>0</v>
      </c>
      <c r="G24" s="11">
        <f>'2.技术需求及数量表'!G24</f>
        <v>0</v>
      </c>
      <c r="H24" s="10" t="str">
        <f>'2.技术需求及数量表'!H24</f>
        <v>201702-3238</v>
      </c>
      <c r="I24" s="11">
        <f>'2.技术需求及数量表'!I24</f>
        <v>50</v>
      </c>
      <c r="J24" s="12">
        <f t="shared" si="0"/>
        <v>50</v>
      </c>
      <c r="K24" s="13"/>
      <c r="L24" s="14">
        <f t="shared" si="1"/>
        <v>0</v>
      </c>
    </row>
    <row r="25" spans="1:12" s="2" customFormat="1" ht="42" customHeight="1">
      <c r="A25" s="8">
        <v>22</v>
      </c>
      <c r="B25" s="9" t="str">
        <f>'2.技术需求及数量表'!B25</f>
        <v>车站门锁</v>
      </c>
      <c r="C25" s="9"/>
      <c r="D25" s="10"/>
      <c r="E25" s="10" t="str">
        <f>'2.技术需求及数量表'!E25</f>
        <v>个</v>
      </c>
      <c r="F25" s="10">
        <f>'2.技术需求及数量表'!F25</f>
        <v>0</v>
      </c>
      <c r="G25" s="11">
        <f>'2.技术需求及数量表'!G25</f>
        <v>0</v>
      </c>
      <c r="H25" s="10" t="str">
        <f>'2.技术需求及数量表'!H25</f>
        <v>201702-3237</v>
      </c>
      <c r="I25" s="11">
        <f>'2.技术需求及数量表'!I25</f>
        <v>50</v>
      </c>
      <c r="J25" s="12">
        <f t="shared" si="0"/>
        <v>50</v>
      </c>
      <c r="K25" s="13"/>
      <c r="L25" s="14">
        <f t="shared" si="1"/>
        <v>0</v>
      </c>
    </row>
    <row r="26" spans="1:12" s="2" customFormat="1" ht="42" customHeight="1">
      <c r="A26" s="8">
        <v>23</v>
      </c>
      <c r="B26" s="9" t="str">
        <f>'2.技术需求及数量表'!B26</f>
        <v>防尘筒</v>
      </c>
      <c r="C26" s="9"/>
      <c r="D26" s="10"/>
      <c r="E26" s="10" t="str">
        <f>'2.技术需求及数量表'!E26</f>
        <v>个</v>
      </c>
      <c r="F26" s="10">
        <f>'2.技术需求及数量表'!F26</f>
        <v>0</v>
      </c>
      <c r="G26" s="11">
        <f>'2.技术需求及数量表'!G26</f>
        <v>0</v>
      </c>
      <c r="H26" s="10" t="str">
        <f>'2.技术需求及数量表'!H26</f>
        <v>201702-3216</v>
      </c>
      <c r="I26" s="11">
        <f>'2.技术需求及数量表'!I26</f>
        <v>10</v>
      </c>
      <c r="J26" s="12">
        <f t="shared" si="0"/>
        <v>10</v>
      </c>
      <c r="K26" s="13"/>
      <c r="L26" s="14">
        <f t="shared" si="1"/>
        <v>0</v>
      </c>
    </row>
    <row r="27" spans="1:12" s="2" customFormat="1" ht="42" customHeight="1">
      <c r="A27" s="8">
        <v>24</v>
      </c>
      <c r="B27" s="9" t="str">
        <f>'2.技术需求及数量表'!B27</f>
        <v>防火门锁匣门锁</v>
      </c>
      <c r="C27" s="9"/>
      <c r="D27" s="10"/>
      <c r="E27" s="10" t="str">
        <f>'2.技术需求及数量表'!E27</f>
        <v>套</v>
      </c>
      <c r="F27" s="10">
        <f>'2.技术需求及数量表'!F27</f>
        <v>0</v>
      </c>
      <c r="G27" s="11">
        <f>'2.技术需求及数量表'!G27</f>
        <v>0</v>
      </c>
      <c r="H27" s="10" t="str">
        <f>'2.技术需求及数量表'!H27</f>
        <v>201802-818</v>
      </c>
      <c r="I27" s="11">
        <f>'2.技术需求及数量表'!I27</f>
        <v>5</v>
      </c>
      <c r="J27" s="12">
        <f t="shared" si="0"/>
        <v>5</v>
      </c>
      <c r="K27" s="13"/>
      <c r="L27" s="14">
        <f t="shared" si="1"/>
        <v>0</v>
      </c>
    </row>
    <row r="28" spans="1:12" s="2" customFormat="1" ht="42" customHeight="1">
      <c r="A28" s="8">
        <v>25</v>
      </c>
      <c r="B28" s="9" t="str">
        <f>'2.技术需求及数量表'!B28</f>
        <v>防火门锁匣门锁</v>
      </c>
      <c r="C28" s="9"/>
      <c r="D28" s="10"/>
      <c r="E28" s="10" t="str">
        <f>'2.技术需求及数量表'!E28</f>
        <v>套</v>
      </c>
      <c r="F28" s="10">
        <f>'2.技术需求及数量表'!F28</f>
        <v>0</v>
      </c>
      <c r="G28" s="11">
        <f>'2.技术需求及数量表'!G28</f>
        <v>0</v>
      </c>
      <c r="H28" s="10" t="str">
        <f>'2.技术需求及数量表'!H28</f>
        <v>201802-819</v>
      </c>
      <c r="I28" s="11">
        <f>'2.技术需求及数量表'!I28</f>
        <v>5</v>
      </c>
      <c r="J28" s="12">
        <f t="shared" si="0"/>
        <v>5</v>
      </c>
      <c r="K28" s="13"/>
      <c r="L28" s="14">
        <f t="shared" si="1"/>
        <v>0</v>
      </c>
    </row>
    <row r="29" spans="1:12" s="2" customFormat="1" ht="42" customHeight="1">
      <c r="A29" s="8">
        <v>26</v>
      </c>
      <c r="B29" s="9" t="str">
        <f>'2.技术需求及数量表'!B29</f>
        <v>防火门锁匣门锁</v>
      </c>
      <c r="C29" s="9"/>
      <c r="D29" s="10"/>
      <c r="E29" s="10" t="str">
        <f>'2.技术需求及数量表'!E29</f>
        <v>个</v>
      </c>
      <c r="F29" s="10">
        <f>'2.技术需求及数量表'!F29</f>
        <v>0</v>
      </c>
      <c r="G29" s="11">
        <f>'2.技术需求及数量表'!G29</f>
        <v>0</v>
      </c>
      <c r="H29" s="10" t="str">
        <f>'2.技术需求及数量表'!H29</f>
        <v>201702-3226</v>
      </c>
      <c r="I29" s="11">
        <f>'2.技术需求及数量表'!I29</f>
        <v>50</v>
      </c>
      <c r="J29" s="12">
        <f t="shared" si="0"/>
        <v>50</v>
      </c>
      <c r="K29" s="13"/>
      <c r="L29" s="14">
        <f t="shared" si="1"/>
        <v>0</v>
      </c>
    </row>
    <row r="30" spans="1:12" s="2" customFormat="1" ht="42" customHeight="1">
      <c r="A30" s="8">
        <v>27</v>
      </c>
      <c r="B30" s="9" t="str">
        <f>'2.技术需求及数量表'!B30</f>
        <v>防火门锁匣门锁</v>
      </c>
      <c r="C30" s="9"/>
      <c r="D30" s="10"/>
      <c r="E30" s="10" t="str">
        <f>'2.技术需求及数量表'!E30</f>
        <v>个</v>
      </c>
      <c r="F30" s="10">
        <f>'2.技术需求及数量表'!F30</f>
        <v>0</v>
      </c>
      <c r="G30" s="11">
        <f>'2.技术需求及数量表'!G30</f>
        <v>0</v>
      </c>
      <c r="H30" s="10" t="str">
        <f>'2.技术需求及数量表'!H30</f>
        <v>201702-3227</v>
      </c>
      <c r="I30" s="11">
        <f>'2.技术需求及数量表'!I30</f>
        <v>50</v>
      </c>
      <c r="J30" s="12">
        <f t="shared" si="0"/>
        <v>50</v>
      </c>
      <c r="K30" s="13"/>
      <c r="L30" s="14">
        <f t="shared" si="1"/>
        <v>0</v>
      </c>
    </row>
    <row r="31" spans="1:12" s="2" customFormat="1" ht="42" customHeight="1">
      <c r="A31" s="8">
        <v>28</v>
      </c>
      <c r="B31" s="9" t="str">
        <f>'2.技术需求及数量表'!B31</f>
        <v>钢制防火门锁</v>
      </c>
      <c r="C31" s="9"/>
      <c r="D31" s="10"/>
      <c r="E31" s="10" t="str">
        <f>'2.技术需求及数量表'!E31</f>
        <v>套</v>
      </c>
      <c r="F31" s="10">
        <f>'2.技术需求及数量表'!F31</f>
        <v>0</v>
      </c>
      <c r="G31" s="11">
        <f>'2.技术需求及数量表'!G31</f>
        <v>0</v>
      </c>
      <c r="H31" s="10" t="str">
        <f>'2.技术需求及数量表'!H31</f>
        <v>201802-808</v>
      </c>
      <c r="I31" s="11">
        <f>'2.技术需求及数量表'!I31</f>
        <v>10</v>
      </c>
      <c r="J31" s="12">
        <f t="shared" si="0"/>
        <v>10</v>
      </c>
      <c r="K31" s="13"/>
      <c r="L31" s="14">
        <f t="shared" si="1"/>
        <v>0</v>
      </c>
    </row>
    <row r="32" spans="1:12" s="2" customFormat="1" ht="42" customHeight="1">
      <c r="A32" s="8">
        <v>29</v>
      </c>
      <c r="B32" s="9" t="str">
        <f>'2.技术需求及数量表'!B32</f>
        <v>钢制防火门锁</v>
      </c>
      <c r="C32" s="9"/>
      <c r="D32" s="10"/>
      <c r="E32" s="10" t="str">
        <f>'2.技术需求及数量表'!E32</f>
        <v>个</v>
      </c>
      <c r="F32" s="10">
        <f>'2.技术需求及数量表'!F32</f>
        <v>0</v>
      </c>
      <c r="G32" s="11">
        <f>'2.技术需求及数量表'!G32</f>
        <v>0</v>
      </c>
      <c r="H32" s="10" t="str">
        <f>'2.技术需求及数量表'!H32</f>
        <v>201802-806/201702-3183</v>
      </c>
      <c r="I32" s="11">
        <f>'2.技术需求及数量表'!I32</f>
        <v>60</v>
      </c>
      <c r="J32" s="12">
        <f t="shared" si="0"/>
        <v>60</v>
      </c>
      <c r="K32" s="13"/>
      <c r="L32" s="14">
        <f t="shared" si="1"/>
        <v>0</v>
      </c>
    </row>
    <row r="33" spans="1:12" s="2" customFormat="1" ht="42" customHeight="1">
      <c r="A33" s="8">
        <v>30</v>
      </c>
      <c r="B33" s="9" t="str">
        <f>'2.技术需求及数量表'!B33</f>
        <v>工具柜锁芯组套</v>
      </c>
      <c r="C33" s="9"/>
      <c r="D33" s="10"/>
      <c r="E33" s="10" t="str">
        <f>'2.技术需求及数量表'!E33</f>
        <v>套</v>
      </c>
      <c r="F33" s="10" t="str">
        <f>'2.技术需求及数量表'!F33</f>
        <v>201801-3317</v>
      </c>
      <c r="G33" s="11">
        <f>'2.技术需求及数量表'!G33</f>
        <v>50</v>
      </c>
      <c r="H33" s="10">
        <f>'2.技术需求及数量表'!H33</f>
        <v>0</v>
      </c>
      <c r="I33" s="11">
        <f>'2.技术需求及数量表'!I33</f>
        <v>0</v>
      </c>
      <c r="J33" s="12">
        <f t="shared" si="0"/>
        <v>50</v>
      </c>
      <c r="K33" s="13"/>
      <c r="L33" s="14">
        <f t="shared" si="1"/>
        <v>0</v>
      </c>
    </row>
    <row r="34" spans="1:12" s="2" customFormat="1" ht="42" customHeight="1">
      <c r="A34" s="8">
        <v>31</v>
      </c>
      <c r="B34" s="9" t="str">
        <f>'2.技术需求及数量表'!B34</f>
        <v>合页</v>
      </c>
      <c r="C34" s="9"/>
      <c r="D34" s="10"/>
      <c r="E34" s="10" t="str">
        <f>'2.技术需求及数量表'!E34</f>
        <v>个</v>
      </c>
      <c r="F34" s="10">
        <f>'2.技术需求及数量表'!F34</f>
        <v>0</v>
      </c>
      <c r="G34" s="11">
        <f>'2.技术需求及数量表'!G34</f>
        <v>0</v>
      </c>
      <c r="H34" s="10" t="str">
        <f>'2.技术需求及数量表'!H34</f>
        <v>201802-815</v>
      </c>
      <c r="I34" s="11">
        <f>'2.技术需求及数量表'!I34</f>
        <v>30</v>
      </c>
      <c r="J34" s="12">
        <f t="shared" si="0"/>
        <v>30</v>
      </c>
      <c r="K34" s="13"/>
      <c r="L34" s="14">
        <f t="shared" si="1"/>
        <v>0</v>
      </c>
    </row>
    <row r="35" spans="1:12" s="2" customFormat="1" ht="42" customHeight="1">
      <c r="A35" s="8">
        <v>32</v>
      </c>
      <c r="B35" s="9" t="str">
        <f>'2.技术需求及数量表'!B35</f>
        <v>合页</v>
      </c>
      <c r="C35" s="9"/>
      <c r="D35" s="10"/>
      <c r="E35" s="10" t="str">
        <f>'2.技术需求及数量表'!E35</f>
        <v>个</v>
      </c>
      <c r="F35" s="10">
        <f>'2.技术需求及数量表'!F35</f>
        <v>0</v>
      </c>
      <c r="G35" s="11">
        <f>'2.技术需求及数量表'!G35</f>
        <v>0</v>
      </c>
      <c r="H35" s="10" t="str">
        <f>'2.技术需求及数量表'!H35</f>
        <v>201802-821</v>
      </c>
      <c r="I35" s="11">
        <f>'2.技术需求及数量表'!I35</f>
        <v>30</v>
      </c>
      <c r="J35" s="12">
        <f t="shared" si="0"/>
        <v>30</v>
      </c>
      <c r="K35" s="13"/>
      <c r="L35" s="14">
        <f t="shared" si="1"/>
        <v>0</v>
      </c>
    </row>
    <row r="36" spans="1:12" s="2" customFormat="1" ht="42" customHeight="1">
      <c r="A36" s="8">
        <v>33</v>
      </c>
      <c r="B36" s="9" t="str">
        <f>'2.技术需求及数量表'!B36</f>
        <v>美标办公室锁</v>
      </c>
      <c r="C36" s="9"/>
      <c r="D36" s="10"/>
      <c r="E36" s="10" t="str">
        <f>'2.技术需求及数量表'!E36</f>
        <v>套</v>
      </c>
      <c r="F36" s="10" t="str">
        <f>'2.技术需求及数量表'!F36</f>
        <v>201801-542</v>
      </c>
      <c r="G36" s="11">
        <f>'2.技术需求及数量表'!G36</f>
        <v>20</v>
      </c>
      <c r="H36" s="10">
        <f>'2.技术需求及数量表'!H36</f>
        <v>0</v>
      </c>
      <c r="I36" s="11">
        <f>'2.技术需求及数量表'!I36</f>
        <v>0</v>
      </c>
      <c r="J36" s="12">
        <f t="shared" si="0"/>
        <v>20</v>
      </c>
      <c r="K36" s="13"/>
      <c r="L36" s="14">
        <f t="shared" si="1"/>
        <v>0</v>
      </c>
    </row>
    <row r="37" spans="1:12" s="2" customFormat="1" ht="42" customHeight="1">
      <c r="A37" s="8">
        <v>34</v>
      </c>
      <c r="B37" s="9" t="str">
        <f>'2.技术需求及数量表'!B37</f>
        <v>美标办公室锁</v>
      </c>
      <c r="C37" s="9"/>
      <c r="D37" s="10"/>
      <c r="E37" s="10" t="str">
        <f>'2.技术需求及数量表'!E37</f>
        <v>套</v>
      </c>
      <c r="F37" s="10">
        <f>'2.技术需求及数量表'!F37</f>
        <v>0</v>
      </c>
      <c r="G37" s="11">
        <f>'2.技术需求及数量表'!G37</f>
        <v>0</v>
      </c>
      <c r="H37" s="10" t="str">
        <f>'2.技术需求及数量表'!H37</f>
        <v>201802-814</v>
      </c>
      <c r="I37" s="11">
        <f>'2.技术需求及数量表'!I37</f>
        <v>5</v>
      </c>
      <c r="J37" s="12">
        <f t="shared" si="0"/>
        <v>5</v>
      </c>
      <c r="K37" s="13"/>
      <c r="L37" s="14">
        <f t="shared" si="1"/>
        <v>0</v>
      </c>
    </row>
    <row r="38" spans="1:12" s="2" customFormat="1" ht="42" customHeight="1">
      <c r="A38" s="8">
        <v>35</v>
      </c>
      <c r="B38" s="9" t="str">
        <f>'2.技术需求及数量表'!B38</f>
        <v>美标办公室锁</v>
      </c>
      <c r="C38" s="9"/>
      <c r="D38" s="10"/>
      <c r="E38" s="10" t="str">
        <f>'2.技术需求及数量表'!E38</f>
        <v>个</v>
      </c>
      <c r="F38" s="10">
        <f>'2.技术需求及数量表'!F38</f>
        <v>0</v>
      </c>
      <c r="G38" s="11">
        <f>'2.技术需求及数量表'!G38</f>
        <v>0</v>
      </c>
      <c r="H38" s="10" t="str">
        <f>'2.技术需求及数量表'!H38</f>
        <v>201702-3213</v>
      </c>
      <c r="I38" s="11">
        <f>'2.技术需求及数量表'!I38</f>
        <v>40</v>
      </c>
      <c r="J38" s="12">
        <f t="shared" si="0"/>
        <v>40</v>
      </c>
      <c r="K38" s="13"/>
      <c r="L38" s="14">
        <f t="shared" si="1"/>
        <v>0</v>
      </c>
    </row>
    <row r="39" spans="1:12" s="2" customFormat="1" ht="42" customHeight="1">
      <c r="A39" s="8">
        <v>36</v>
      </c>
      <c r="B39" s="9" t="str">
        <f>'2.技术需求及数量表'!B39</f>
        <v>美标办公室锁</v>
      </c>
      <c r="C39" s="9"/>
      <c r="D39" s="10"/>
      <c r="E39" s="10" t="str">
        <f>'2.技术需求及数量表'!E39</f>
        <v>个</v>
      </c>
      <c r="F39" s="10">
        <f>'2.技术需求及数量表'!F39</f>
        <v>0</v>
      </c>
      <c r="G39" s="11">
        <f>'2.技术需求及数量表'!G39</f>
        <v>0</v>
      </c>
      <c r="H39" s="10" t="str">
        <f>'2.技术需求及数量表'!H39</f>
        <v>201702-3224</v>
      </c>
      <c r="I39" s="11">
        <f>'2.技术需求及数量表'!I39</f>
        <v>40</v>
      </c>
      <c r="J39" s="12">
        <f t="shared" si="0"/>
        <v>40</v>
      </c>
      <c r="K39" s="13"/>
      <c r="L39" s="14">
        <f t="shared" si="1"/>
        <v>0</v>
      </c>
    </row>
    <row r="40" spans="1:12" s="2" customFormat="1" ht="42" customHeight="1">
      <c r="A40" s="8">
        <v>37</v>
      </c>
      <c r="B40" s="9" t="str">
        <f>'2.技术需求及数量表'!B40</f>
        <v>美标闭门器</v>
      </c>
      <c r="C40" s="9"/>
      <c r="D40" s="10"/>
      <c r="E40" s="10" t="str">
        <f>'2.技术需求及数量表'!E40</f>
        <v>套</v>
      </c>
      <c r="F40" s="10" t="str">
        <f>'2.技术需求及数量表'!F40</f>
        <v>201801-543</v>
      </c>
      <c r="G40" s="11">
        <f>'2.技术需求及数量表'!G40</f>
        <v>20</v>
      </c>
      <c r="H40" s="10">
        <f>'2.技术需求及数量表'!H40</f>
        <v>0</v>
      </c>
      <c r="I40" s="11">
        <f>'2.技术需求及数量表'!I40</f>
        <v>0</v>
      </c>
      <c r="J40" s="12">
        <f t="shared" si="0"/>
        <v>20</v>
      </c>
      <c r="K40" s="13"/>
      <c r="L40" s="14">
        <f t="shared" si="1"/>
        <v>0</v>
      </c>
    </row>
    <row r="41" spans="1:12" s="2" customFormat="1" ht="42" customHeight="1">
      <c r="A41" s="8">
        <v>38</v>
      </c>
      <c r="B41" s="9" t="str">
        <f>'2.技术需求及数量表'!B41</f>
        <v>美标闭门器</v>
      </c>
      <c r="C41" s="9"/>
      <c r="D41" s="10"/>
      <c r="E41" s="10" t="str">
        <f>'2.技术需求及数量表'!E41</f>
        <v>套</v>
      </c>
      <c r="F41" s="10">
        <f>'2.技术需求及数量表'!F41</f>
        <v>0</v>
      </c>
      <c r="G41" s="11">
        <f>'2.技术需求及数量表'!G41</f>
        <v>0</v>
      </c>
      <c r="H41" s="10" t="str">
        <f>'2.技术需求及数量表'!H41</f>
        <v>201802-810</v>
      </c>
      <c r="I41" s="11">
        <f>'2.技术需求及数量表'!I41</f>
        <v>5</v>
      </c>
      <c r="J41" s="12">
        <f t="shared" si="0"/>
        <v>5</v>
      </c>
      <c r="K41" s="13"/>
      <c r="L41" s="14">
        <f t="shared" si="1"/>
        <v>0</v>
      </c>
    </row>
    <row r="42" spans="1:12" s="2" customFormat="1" ht="42" customHeight="1">
      <c r="A42" s="8">
        <v>39</v>
      </c>
      <c r="B42" s="9" t="str">
        <f>'2.技术需求及数量表'!B42</f>
        <v>美标闭门器</v>
      </c>
      <c r="C42" s="9"/>
      <c r="D42" s="10"/>
      <c r="E42" s="10" t="str">
        <f>'2.技术需求及数量表'!E42</f>
        <v>个</v>
      </c>
      <c r="F42" s="10">
        <f>'2.技术需求及数量表'!F42</f>
        <v>0</v>
      </c>
      <c r="G42" s="11">
        <f>'2.技术需求及数量表'!G42</f>
        <v>0</v>
      </c>
      <c r="H42" s="10" t="str">
        <f>'2.技术需求及数量表'!H42</f>
        <v>201702-3214</v>
      </c>
      <c r="I42" s="11">
        <f>'2.技术需求及数量表'!I42</f>
        <v>10</v>
      </c>
      <c r="J42" s="12">
        <f t="shared" si="0"/>
        <v>10</v>
      </c>
      <c r="K42" s="13"/>
      <c r="L42" s="14">
        <f t="shared" si="1"/>
        <v>0</v>
      </c>
    </row>
    <row r="43" spans="1:12" s="2" customFormat="1" ht="42" customHeight="1">
      <c r="A43" s="8">
        <v>40</v>
      </c>
      <c r="B43" s="9" t="str">
        <f>'2.技术需求及数量表'!B43</f>
        <v>美标闭门器</v>
      </c>
      <c r="C43" s="9"/>
      <c r="D43" s="10"/>
      <c r="E43" s="10" t="str">
        <f>'2.技术需求及数量表'!E43</f>
        <v>个</v>
      </c>
      <c r="F43" s="10">
        <f>'2.技术需求及数量表'!F43</f>
        <v>0</v>
      </c>
      <c r="G43" s="11">
        <f>'2.技术需求及数量表'!G43</f>
        <v>0</v>
      </c>
      <c r="H43" s="10" t="str">
        <f>'2.技术需求及数量表'!H43</f>
        <v>201702-3236/201702-3240</v>
      </c>
      <c r="I43" s="11">
        <f>'2.技术需求及数量表'!I43</f>
        <v>20</v>
      </c>
      <c r="J43" s="12">
        <f t="shared" si="0"/>
        <v>20</v>
      </c>
      <c r="K43" s="13"/>
      <c r="L43" s="14">
        <f t="shared" si="1"/>
        <v>0</v>
      </c>
    </row>
    <row r="44" spans="1:12" s="2" customFormat="1" ht="42" customHeight="1">
      <c r="A44" s="8">
        <v>41</v>
      </c>
      <c r="B44" s="9" t="str">
        <f>'2.技术需求及数量表'!B44</f>
        <v>美标合页</v>
      </c>
      <c r="C44" s="9"/>
      <c r="D44" s="10"/>
      <c r="E44" s="10" t="str">
        <f>'2.技术需求及数量表'!E44</f>
        <v>套</v>
      </c>
      <c r="F44" s="10" t="str">
        <f>'2.技术需求及数量表'!F44</f>
        <v>201801-556</v>
      </c>
      <c r="G44" s="11">
        <f>'2.技术需求及数量表'!G44</f>
        <v>50</v>
      </c>
      <c r="H44" s="10">
        <f>'2.技术需求及数量表'!H44</f>
        <v>0</v>
      </c>
      <c r="I44" s="11">
        <f>'2.技术需求及数量表'!I44</f>
        <v>0</v>
      </c>
      <c r="J44" s="12">
        <f t="shared" si="0"/>
        <v>50</v>
      </c>
      <c r="K44" s="13"/>
      <c r="L44" s="14">
        <f t="shared" si="1"/>
        <v>0</v>
      </c>
    </row>
    <row r="45" spans="1:12" s="2" customFormat="1" ht="42" customHeight="1">
      <c r="A45" s="8">
        <v>42</v>
      </c>
      <c r="B45" s="9" t="str">
        <f>'2.技术需求及数量表'!B45</f>
        <v>美标合页</v>
      </c>
      <c r="C45" s="9"/>
      <c r="D45" s="10"/>
      <c r="E45" s="10" t="str">
        <f>'2.技术需求及数量表'!E45</f>
        <v>个</v>
      </c>
      <c r="F45" s="10">
        <f>'2.技术需求及数量表'!F45</f>
        <v>0</v>
      </c>
      <c r="G45" s="11">
        <f>'2.技术需求及数量表'!G45</f>
        <v>0</v>
      </c>
      <c r="H45" s="10" t="str">
        <f>'2.技术需求及数量表'!H45</f>
        <v>201702-3245</v>
      </c>
      <c r="I45" s="11">
        <f>'2.技术需求及数量表'!I45</f>
        <v>50</v>
      </c>
      <c r="J45" s="12">
        <f t="shared" si="0"/>
        <v>50</v>
      </c>
      <c r="K45" s="13"/>
      <c r="L45" s="14">
        <f t="shared" si="1"/>
        <v>0</v>
      </c>
    </row>
    <row r="46" spans="1:12" s="2" customFormat="1" ht="42" customHeight="1">
      <c r="A46" s="8">
        <v>43</v>
      </c>
      <c r="B46" s="9" t="str">
        <f>'2.技术需求及数量表'!B46</f>
        <v>美标锁芯</v>
      </c>
      <c r="C46" s="9"/>
      <c r="D46" s="10"/>
      <c r="E46" s="10" t="str">
        <f>'2.技术需求及数量表'!E46</f>
        <v>套</v>
      </c>
      <c r="F46" s="10">
        <f>'2.技术需求及数量表'!F46</f>
        <v>0</v>
      </c>
      <c r="G46" s="11">
        <f>'2.技术需求及数量表'!G46</f>
        <v>0</v>
      </c>
      <c r="H46" s="10" t="str">
        <f>'2.技术需求及数量表'!H46</f>
        <v>201802-811</v>
      </c>
      <c r="I46" s="11">
        <f>'2.技术需求及数量表'!I46</f>
        <v>30</v>
      </c>
      <c r="J46" s="12">
        <f t="shared" si="0"/>
        <v>30</v>
      </c>
      <c r="K46" s="13"/>
      <c r="L46" s="14">
        <f t="shared" si="1"/>
        <v>0</v>
      </c>
    </row>
    <row r="47" spans="1:12" s="2" customFormat="1" ht="42" customHeight="1">
      <c r="A47" s="8">
        <v>44</v>
      </c>
      <c r="B47" s="9" t="str">
        <f>'2.技术需求及数量表'!B47</f>
        <v>美标卫浴锁</v>
      </c>
      <c r="C47" s="9"/>
      <c r="D47" s="10"/>
      <c r="E47" s="10" t="str">
        <f>'2.技术需求及数量表'!E47</f>
        <v>个</v>
      </c>
      <c r="F47" s="10">
        <f>'2.技术需求及数量表'!F47</f>
        <v>0</v>
      </c>
      <c r="G47" s="11">
        <f>'2.技术需求及数量表'!G47</f>
        <v>0</v>
      </c>
      <c r="H47" s="10" t="str">
        <f>'2.技术需求及数量表'!H47</f>
        <v>201702-3225</v>
      </c>
      <c r="I47" s="11">
        <f>'2.技术需求及数量表'!I47</f>
        <v>50</v>
      </c>
      <c r="J47" s="12">
        <f t="shared" si="0"/>
        <v>50</v>
      </c>
      <c r="K47" s="13"/>
      <c r="L47" s="14">
        <f t="shared" si="1"/>
        <v>0</v>
      </c>
    </row>
    <row r="48" spans="1:12" s="2" customFormat="1" ht="42" customHeight="1">
      <c r="A48" s="8">
        <v>45</v>
      </c>
      <c r="B48" s="9" t="str">
        <f>'2.技术需求及数量表'!B48</f>
        <v>明装平行臂闭门器</v>
      </c>
      <c r="C48" s="9"/>
      <c r="D48" s="10"/>
      <c r="E48" s="10" t="str">
        <f>'2.技术需求及数量表'!E48</f>
        <v>套</v>
      </c>
      <c r="F48" s="10">
        <f>'2.技术需求及数量表'!F48</f>
        <v>0</v>
      </c>
      <c r="G48" s="11">
        <f>'2.技术需求及数量表'!G48</f>
        <v>0</v>
      </c>
      <c r="H48" s="10" t="str">
        <f>'2.技术需求及数量表'!H48</f>
        <v>201802-817</v>
      </c>
      <c r="I48" s="11">
        <f>'2.技术需求及数量表'!I48</f>
        <v>5</v>
      </c>
      <c r="J48" s="12">
        <f t="shared" si="0"/>
        <v>5</v>
      </c>
      <c r="K48" s="13"/>
      <c r="L48" s="14"/>
    </row>
    <row r="49" spans="1:12" s="2" customFormat="1" ht="42" customHeight="1">
      <c r="A49" s="8">
        <v>46</v>
      </c>
      <c r="B49" s="9" t="str">
        <f>'2.技术需求及数量表'!B49</f>
        <v>明装平行臂闭门器</v>
      </c>
      <c r="C49" s="9"/>
      <c r="D49" s="10"/>
      <c r="E49" s="10" t="str">
        <f>'2.技术需求及数量表'!E49</f>
        <v>个</v>
      </c>
      <c r="F49" s="10">
        <f>'2.技术需求及数量表'!F49</f>
        <v>0</v>
      </c>
      <c r="G49" s="11">
        <f>'2.技术需求及数量表'!G49</f>
        <v>0</v>
      </c>
      <c r="H49" s="10" t="str">
        <f>'2.技术需求及数量表'!H49</f>
        <v>201702-3221</v>
      </c>
      <c r="I49" s="11">
        <f>'2.技术需求及数量表'!I49</f>
        <v>10</v>
      </c>
      <c r="J49" s="12">
        <f t="shared" si="0"/>
        <v>10</v>
      </c>
      <c r="K49" s="13"/>
      <c r="L49" s="14"/>
    </row>
    <row r="50" spans="1:12" s="2" customFormat="1" ht="42" customHeight="1">
      <c r="A50" s="8">
        <v>47</v>
      </c>
      <c r="B50" s="9" t="str">
        <f>'2.技术需求及数量表'!B50</f>
        <v>欧标把手</v>
      </c>
      <c r="C50" s="9"/>
      <c r="D50" s="10"/>
      <c r="E50" s="10" t="str">
        <f>'2.技术需求及数量表'!E50</f>
        <v>套</v>
      </c>
      <c r="F50" s="10">
        <f>'2.技术需求及数量表'!F50</f>
        <v>0</v>
      </c>
      <c r="G50" s="11">
        <f>'2.技术需求及数量表'!G50</f>
        <v>0</v>
      </c>
      <c r="H50" s="10" t="str">
        <f>'2.技术需求及数量表'!H50</f>
        <v>201802-820</v>
      </c>
      <c r="I50" s="11">
        <f>'2.技术需求及数量表'!I50</f>
        <v>5</v>
      </c>
      <c r="J50" s="12">
        <f t="shared" si="0"/>
        <v>5</v>
      </c>
      <c r="K50" s="13"/>
      <c r="L50" s="14"/>
    </row>
    <row r="51" spans="1:12" s="2" customFormat="1" ht="42" customHeight="1">
      <c r="A51" s="8">
        <v>48</v>
      </c>
      <c r="B51" s="9" t="str">
        <f>'2.技术需求及数量表'!B51</f>
        <v>欧标闭门器</v>
      </c>
      <c r="C51" s="9"/>
      <c r="D51" s="10"/>
      <c r="E51" s="10" t="str">
        <f>'2.技术需求及数量表'!E51</f>
        <v>套</v>
      </c>
      <c r="F51" s="10" t="str">
        <f>'2.技术需求及数量表'!F51</f>
        <v>201801-544</v>
      </c>
      <c r="G51" s="11">
        <f>'2.技术需求及数量表'!G51</f>
        <v>20</v>
      </c>
      <c r="H51" s="10">
        <f>'2.技术需求及数量表'!H51</f>
        <v>0</v>
      </c>
      <c r="I51" s="11">
        <f>'2.技术需求及数量表'!I51</f>
        <v>0</v>
      </c>
      <c r="J51" s="12">
        <f t="shared" si="0"/>
        <v>20</v>
      </c>
      <c r="K51" s="13"/>
      <c r="L51" s="14"/>
    </row>
    <row r="52" spans="1:12" s="2" customFormat="1" ht="42" customHeight="1">
      <c r="A52" s="8">
        <v>49</v>
      </c>
      <c r="B52" s="9" t="str">
        <f>'2.技术需求及数量表'!B52</f>
        <v>欧标闭门器</v>
      </c>
      <c r="C52" s="9"/>
      <c r="D52" s="10"/>
      <c r="E52" s="10" t="str">
        <f>'2.技术需求及数量表'!E52</f>
        <v>套</v>
      </c>
      <c r="F52" s="10">
        <f>'2.技术需求及数量表'!F52</f>
        <v>0</v>
      </c>
      <c r="G52" s="11">
        <f>'2.技术需求及数量表'!G52</f>
        <v>0</v>
      </c>
      <c r="H52" s="10" t="str">
        <f>'2.技术需求及数量表'!H52</f>
        <v>201802-809/201702-3215/201702-3241/201702-3222/201702-3249</v>
      </c>
      <c r="I52" s="11">
        <f>'2.技术需求及数量表'!I52</f>
        <v>45</v>
      </c>
      <c r="J52" s="12">
        <f t="shared" si="0"/>
        <v>45</v>
      </c>
      <c r="K52" s="13"/>
      <c r="L52" s="14"/>
    </row>
    <row r="53" spans="1:12" s="2" customFormat="1" ht="42" customHeight="1">
      <c r="A53" s="8">
        <v>50</v>
      </c>
      <c r="B53" s="9" t="str">
        <f>'2.技术需求及数量表'!B53</f>
        <v>欧标插心锁</v>
      </c>
      <c r="C53" s="9"/>
      <c r="D53" s="10"/>
      <c r="E53" s="10" t="str">
        <f>'2.技术需求及数量表'!E53</f>
        <v>套</v>
      </c>
      <c r="F53" s="10" t="str">
        <f>'2.技术需求及数量表'!F53</f>
        <v>201801-549</v>
      </c>
      <c r="G53" s="11">
        <f>'2.技术需求及数量表'!G53</f>
        <v>20</v>
      </c>
      <c r="H53" s="10">
        <f>'2.技术需求及数量表'!H53</f>
        <v>0</v>
      </c>
      <c r="I53" s="11">
        <f>'2.技术需求及数量表'!I53</f>
        <v>0</v>
      </c>
      <c r="J53" s="12">
        <f t="shared" si="0"/>
        <v>20</v>
      </c>
      <c r="K53" s="13"/>
      <c r="L53" s="14"/>
    </row>
    <row r="54" spans="1:12" s="2" customFormat="1" ht="42" customHeight="1">
      <c r="A54" s="8">
        <v>51</v>
      </c>
      <c r="B54" s="9" t="str">
        <f>'2.技术需求及数量表'!B54</f>
        <v>欧标固舌锁</v>
      </c>
      <c r="C54" s="9"/>
      <c r="D54" s="10"/>
      <c r="E54" s="10" t="str">
        <f>'2.技术需求及数量表'!E54</f>
        <v>套</v>
      </c>
      <c r="F54" s="10">
        <f>'2.技术需求及数量表'!F54</f>
        <v>0</v>
      </c>
      <c r="G54" s="11">
        <f>'2.技术需求及数量表'!G54</f>
        <v>0</v>
      </c>
      <c r="H54" s="10" t="str">
        <f>'2.技术需求及数量表'!H54</f>
        <v>201802-813</v>
      </c>
      <c r="I54" s="11">
        <f>'2.技术需求及数量表'!I54</f>
        <v>5</v>
      </c>
      <c r="J54" s="12">
        <f t="shared" si="0"/>
        <v>5</v>
      </c>
      <c r="K54" s="13"/>
      <c r="L54" s="14"/>
    </row>
    <row r="55" spans="1:12" s="2" customFormat="1" ht="42" customHeight="1">
      <c r="A55" s="8">
        <v>52</v>
      </c>
      <c r="B55" s="9" t="str">
        <f>'2.技术需求及数量表'!B55</f>
        <v>欧标辅助门锁</v>
      </c>
      <c r="C55" s="9"/>
      <c r="D55" s="10"/>
      <c r="E55" s="10" t="str">
        <f>'2.技术需求及数量表'!E55</f>
        <v>套</v>
      </c>
      <c r="F55" s="10" t="str">
        <f>'2.技术需求及数量表'!F55</f>
        <v>201801-550</v>
      </c>
      <c r="G55" s="11">
        <f>'2.技术需求及数量表'!G55</f>
        <v>20</v>
      </c>
      <c r="H55" s="10">
        <f>'2.技术需求及数量表'!H55</f>
        <v>0</v>
      </c>
      <c r="I55" s="11">
        <f>'2.技术需求及数量表'!I55</f>
        <v>0</v>
      </c>
      <c r="J55" s="12">
        <f t="shared" si="0"/>
        <v>20</v>
      </c>
      <c r="K55" s="13"/>
      <c r="L55" s="14"/>
    </row>
    <row r="56" spans="1:12" s="2" customFormat="1" ht="42" customHeight="1">
      <c r="A56" s="8">
        <v>53</v>
      </c>
      <c r="B56" s="9" t="str">
        <f>'2.技术需求及数量表'!B56</f>
        <v>欧标锁芯</v>
      </c>
      <c r="C56" s="9"/>
      <c r="D56" s="10"/>
      <c r="E56" s="10" t="str">
        <f>'2.技术需求及数量表'!E56</f>
        <v>套</v>
      </c>
      <c r="F56" s="10" t="str">
        <f>'2.技术需求及数量表'!F56</f>
        <v>201801-551</v>
      </c>
      <c r="G56" s="11">
        <f>'2.技术需求及数量表'!G56</f>
        <v>20</v>
      </c>
      <c r="H56" s="10">
        <f>'2.技术需求及数量表'!H56</f>
        <v>0</v>
      </c>
      <c r="I56" s="11">
        <f>'2.技术需求及数量表'!I56</f>
        <v>0</v>
      </c>
      <c r="J56" s="12">
        <f t="shared" si="0"/>
        <v>20</v>
      </c>
      <c r="K56" s="13"/>
      <c r="L56" s="14"/>
    </row>
    <row r="57" spans="1:12" s="2" customFormat="1" ht="42" customHeight="1">
      <c r="A57" s="8">
        <v>54</v>
      </c>
      <c r="B57" s="9" t="str">
        <f>'2.技术需求及数量表'!B57</f>
        <v>欧标锁芯</v>
      </c>
      <c r="C57" s="9"/>
      <c r="D57" s="10"/>
      <c r="E57" s="10" t="str">
        <f>'2.技术需求及数量表'!E57</f>
        <v>套</v>
      </c>
      <c r="F57" s="10">
        <f>'2.技术需求及数量表'!F57</f>
        <v>0</v>
      </c>
      <c r="G57" s="11">
        <f>'2.技术需求及数量表'!G57</f>
        <v>0</v>
      </c>
      <c r="H57" s="10" t="str">
        <f>'2.技术需求及数量表'!H57</f>
        <v>201802-812/201702-3232</v>
      </c>
      <c r="I57" s="11">
        <f>'2.技术需求及数量表'!I57</f>
        <v>110</v>
      </c>
      <c r="J57" s="12">
        <f t="shared" si="0"/>
        <v>110</v>
      </c>
      <c r="K57" s="13"/>
      <c r="L57" s="14"/>
    </row>
    <row r="58" spans="1:12" s="2" customFormat="1" ht="42" customHeight="1">
      <c r="A58" s="8">
        <v>55</v>
      </c>
      <c r="B58" s="9" t="str">
        <f>'2.技术需求及数量表'!B58</f>
        <v>欧标锁芯</v>
      </c>
      <c r="C58" s="9"/>
      <c r="D58" s="10"/>
      <c r="E58" s="10" t="str">
        <f>'2.技术需求及数量表'!E58</f>
        <v>套</v>
      </c>
      <c r="F58" s="10">
        <f>'2.技术需求及数量表'!F58</f>
        <v>0</v>
      </c>
      <c r="G58" s="11">
        <f>'2.技术需求及数量表'!G58</f>
        <v>0</v>
      </c>
      <c r="H58" s="10" t="str">
        <f>'2.技术需求及数量表'!H58</f>
        <v>201802-823</v>
      </c>
      <c r="I58" s="11">
        <f>'2.技术需求及数量表'!I58</f>
        <v>30</v>
      </c>
      <c r="J58" s="12">
        <f t="shared" si="0"/>
        <v>30</v>
      </c>
      <c r="K58" s="13"/>
      <c r="L58" s="14"/>
    </row>
    <row r="59" spans="1:12" s="2" customFormat="1" ht="42" customHeight="1">
      <c r="A59" s="8">
        <v>56</v>
      </c>
      <c r="B59" s="9" t="str">
        <f>'2.技术需求及数量表'!B59</f>
        <v>欧标合页</v>
      </c>
      <c r="C59" s="9"/>
      <c r="D59" s="10"/>
      <c r="E59" s="10" t="str">
        <f>'2.技术需求及数量表'!E59</f>
        <v>套</v>
      </c>
      <c r="F59" s="10" t="str">
        <f>'2.技术需求及数量表'!F59</f>
        <v>201801-553</v>
      </c>
      <c r="G59" s="11">
        <f>'2.技术需求及数量表'!G59</f>
        <v>20</v>
      </c>
      <c r="H59" s="10" t="str">
        <f>'2.技术需求及数量表'!H59</f>
        <v>201702-3239</v>
      </c>
      <c r="I59" s="11">
        <f>'2.技术需求及数量表'!I59</f>
        <v>20</v>
      </c>
      <c r="J59" s="12">
        <f t="shared" si="0"/>
        <v>40</v>
      </c>
      <c r="K59" s="13"/>
      <c r="L59" s="14"/>
    </row>
    <row r="60" spans="1:12" s="2" customFormat="1" ht="42" customHeight="1">
      <c r="A60" s="8">
        <v>57</v>
      </c>
      <c r="B60" s="9" t="str">
        <f>'2.技术需求及数量表'!B60</f>
        <v>墙装不锈钢门吸</v>
      </c>
      <c r="C60" s="9"/>
      <c r="D60" s="10"/>
      <c r="E60" s="10" t="str">
        <f>'2.技术需求及数量表'!E60</f>
        <v>个</v>
      </c>
      <c r="F60" s="10">
        <f>'2.技术需求及数量表'!F60</f>
        <v>0</v>
      </c>
      <c r="G60" s="11">
        <f>'2.技术需求及数量表'!G60</f>
        <v>0</v>
      </c>
      <c r="H60" s="10" t="str">
        <f>'2.技术需求及数量表'!H60</f>
        <v>201702-3182/201802-805</v>
      </c>
      <c r="I60" s="11">
        <f>'2.技术需求及数量表'!I60</f>
        <v>50</v>
      </c>
      <c r="J60" s="12">
        <f t="shared" si="0"/>
        <v>50</v>
      </c>
      <c r="K60" s="13"/>
      <c r="L60" s="14"/>
    </row>
    <row r="61" spans="1:12" s="2" customFormat="1" ht="42" customHeight="1">
      <c r="A61" s="8">
        <v>58</v>
      </c>
      <c r="B61" s="9" t="str">
        <f>'2.技术需求及数量表'!B61</f>
        <v>L型顺位器</v>
      </c>
      <c r="C61" s="9"/>
      <c r="D61" s="10"/>
      <c r="E61" s="10" t="str">
        <f>'2.技术需求及数量表'!E61</f>
        <v>个</v>
      </c>
      <c r="F61" s="10">
        <f>'2.技术需求及数量表'!F61</f>
        <v>0</v>
      </c>
      <c r="G61" s="11">
        <f>'2.技术需求及数量表'!G61</f>
        <v>0</v>
      </c>
      <c r="H61" s="10" t="str">
        <f>'2.技术需求及数量表'!H61</f>
        <v>201702-3223</v>
      </c>
      <c r="I61" s="11">
        <f>'2.技术需求及数量表'!I61</f>
        <v>20</v>
      </c>
      <c r="J61" s="12">
        <f t="shared" si="0"/>
        <v>20</v>
      </c>
      <c r="K61" s="13"/>
      <c r="L61" s="14"/>
    </row>
    <row r="62" spans="1:12" s="2" customFormat="1" ht="42" customHeight="1">
      <c r="A62" s="8">
        <v>59</v>
      </c>
      <c r="B62" s="9" t="str">
        <f>'2.技术需求及数量表'!B62</f>
        <v>顺位器</v>
      </c>
      <c r="C62" s="9"/>
      <c r="D62" s="10"/>
      <c r="E62" s="10" t="str">
        <f>'2.技术需求及数量表'!E62</f>
        <v>套</v>
      </c>
      <c r="F62" s="10">
        <f>'2.技术需求及数量表'!F62</f>
        <v>0</v>
      </c>
      <c r="G62" s="11">
        <f>'2.技术需求及数量表'!G62</f>
        <v>0</v>
      </c>
      <c r="H62" s="10" t="str">
        <f>'2.技术需求及数量表'!H62</f>
        <v>201802-816</v>
      </c>
      <c r="I62" s="11">
        <f>'2.技术需求及数量表'!I62</f>
        <v>5</v>
      </c>
      <c r="J62" s="12">
        <f t="shared" si="0"/>
        <v>5</v>
      </c>
      <c r="K62" s="13"/>
      <c r="L62" s="14"/>
    </row>
    <row r="63" spans="1:12" s="2" customFormat="1" ht="42" customHeight="1">
      <c r="A63" s="8">
        <v>60</v>
      </c>
      <c r="B63" s="9" t="str">
        <f>'2.技术需求及数量表'!B63</f>
        <v>顺位器</v>
      </c>
      <c r="C63" s="9"/>
      <c r="D63" s="10"/>
      <c r="E63" s="10" t="str">
        <f>'2.技术需求及数量表'!E63</f>
        <v>个</v>
      </c>
      <c r="F63" s="10">
        <f>'2.技术需求及数量表'!F63</f>
        <v>0</v>
      </c>
      <c r="G63" s="11">
        <f>'2.技术需求及数量表'!G63</f>
        <v>0</v>
      </c>
      <c r="H63" s="10" t="str">
        <f>'2.技术需求及数量表'!H63</f>
        <v>201702-3242</v>
      </c>
      <c r="I63" s="11">
        <f>'2.技术需求及数量表'!I63</f>
        <v>20</v>
      </c>
      <c r="J63" s="12">
        <f t="shared" si="0"/>
        <v>20</v>
      </c>
      <c r="K63" s="13"/>
      <c r="L63" s="14"/>
    </row>
    <row r="64" spans="1:12" s="2" customFormat="1" ht="42" customHeight="1">
      <c r="A64" s="8">
        <v>61</v>
      </c>
      <c r="B64" s="9" t="str">
        <f>'2.技术需求及数量表'!B64</f>
        <v>平推杆式单向消防门锁</v>
      </c>
      <c r="C64" s="9"/>
      <c r="D64" s="10"/>
      <c r="E64" s="10" t="str">
        <f>'2.技术需求及数量表'!E64</f>
        <v>个</v>
      </c>
      <c r="F64" s="10">
        <f>'2.技术需求及数量表'!F64</f>
        <v>0</v>
      </c>
      <c r="G64" s="11">
        <f>'2.技术需求及数量表'!G64</f>
        <v>0</v>
      </c>
      <c r="H64" s="10" t="str">
        <f>'2.技术需求及数量表'!H64</f>
        <v>201702-3184</v>
      </c>
      <c r="I64" s="11">
        <f>'2.技术需求及数量表'!I64</f>
        <v>5</v>
      </c>
      <c r="J64" s="12">
        <f t="shared" si="0"/>
        <v>5</v>
      </c>
      <c r="K64" s="13"/>
      <c r="L64" s="14"/>
    </row>
    <row r="65" spans="1:12" s="2" customFormat="1" ht="42" customHeight="1">
      <c r="A65" s="8">
        <v>62</v>
      </c>
      <c r="B65" s="9" t="str">
        <f>'2.技术需求及数量表'!B65</f>
        <v xml:space="preserve">虚设执手
</v>
      </c>
      <c r="C65" s="9"/>
      <c r="D65" s="10"/>
      <c r="E65" s="10" t="str">
        <f>'2.技术需求及数量表'!E65</f>
        <v>个</v>
      </c>
      <c r="F65" s="10">
        <f>'2.技术需求及数量表'!F65</f>
        <v>0</v>
      </c>
      <c r="G65" s="11">
        <f>'2.技术需求及数量表'!G65</f>
        <v>0</v>
      </c>
      <c r="H65" s="10" t="str">
        <f>'2.技术需求及数量表'!H65</f>
        <v>201702-3187/201702-3246</v>
      </c>
      <c r="I65" s="11">
        <f>'2.技术需求及数量表'!I65</f>
        <v>100</v>
      </c>
      <c r="J65" s="12">
        <f t="shared" si="0"/>
        <v>100</v>
      </c>
      <c r="K65" s="13"/>
      <c r="L65" s="14"/>
    </row>
    <row r="66" spans="1:12" s="2" customFormat="1" ht="42" customHeight="1">
      <c r="A66" s="8">
        <v>63</v>
      </c>
      <c r="B66" s="9" t="str">
        <f>'2.技术需求及数量表'!B66</f>
        <v>四点式推杆锁</v>
      </c>
      <c r="C66" s="9"/>
      <c r="D66" s="10"/>
      <c r="E66" s="10" t="str">
        <f>'2.技术需求及数量表'!E66</f>
        <v>个</v>
      </c>
      <c r="F66" s="10">
        <f>'2.技术需求及数量表'!F66</f>
        <v>0</v>
      </c>
      <c r="G66" s="11">
        <f>'2.技术需求及数量表'!G66</f>
        <v>0</v>
      </c>
      <c r="H66" s="10" t="str">
        <f>'2.技术需求及数量表'!H66</f>
        <v>201702-3217/201702-3229</v>
      </c>
      <c r="I66" s="11">
        <f>'2.技术需求及数量表'!I66</f>
        <v>20</v>
      </c>
      <c r="J66" s="12">
        <f t="shared" si="0"/>
        <v>20</v>
      </c>
      <c r="K66" s="13"/>
      <c r="L66" s="14"/>
    </row>
    <row r="67" spans="1:12" s="2" customFormat="1" ht="42" customHeight="1">
      <c r="A67" s="8">
        <v>64</v>
      </c>
      <c r="B67" s="9" t="str">
        <f>'2.技术需求及数量表'!B67</f>
        <v>天地门轴</v>
      </c>
      <c r="C67" s="9"/>
      <c r="D67" s="10"/>
      <c r="E67" s="10" t="str">
        <f>'2.技术需求及数量表'!E67</f>
        <v>个</v>
      </c>
      <c r="F67" s="10">
        <f>'2.技术需求及数量表'!F67</f>
        <v>0</v>
      </c>
      <c r="G67" s="11">
        <f>'2.技术需求及数量表'!G67</f>
        <v>0</v>
      </c>
      <c r="H67" s="10" t="str">
        <f>'2.技术需求及数量表'!H67</f>
        <v>201702-3219/201702-3233/201702-3230</v>
      </c>
      <c r="I67" s="11">
        <f>'2.技术需求及数量表'!I67</f>
        <v>40</v>
      </c>
      <c r="J67" s="12">
        <f t="shared" si="0"/>
        <v>40</v>
      </c>
      <c r="K67" s="13"/>
      <c r="L67" s="14"/>
    </row>
    <row r="68" spans="1:12" s="2" customFormat="1" ht="42" customHeight="1">
      <c r="A68" s="8">
        <v>65</v>
      </c>
      <c r="B68" s="9" t="str">
        <f>'2.技术需求及数量表'!B68</f>
        <v>中间轴</v>
      </c>
      <c r="C68" s="9"/>
      <c r="D68" s="10"/>
      <c r="E68" s="10" t="str">
        <f>'2.技术需求及数量表'!E68</f>
        <v>个</v>
      </c>
      <c r="F68" s="10">
        <f>'2.技术需求及数量表'!F68</f>
        <v>0</v>
      </c>
      <c r="G68" s="11">
        <f>'2.技术需求及数量表'!G68</f>
        <v>0</v>
      </c>
      <c r="H68" s="10" t="str">
        <f>'2.技术需求及数量表'!H68</f>
        <v>201702-3231</v>
      </c>
      <c r="I68" s="11">
        <f>'2.技术需求及数量表'!I68</f>
        <v>20</v>
      </c>
      <c r="J68" s="12">
        <f t="shared" si="0"/>
        <v>20</v>
      </c>
      <c r="K68" s="13"/>
      <c r="L68" s="14"/>
    </row>
    <row r="69" spans="1:12" s="2" customFormat="1" ht="42" customHeight="1">
      <c r="A69" s="8">
        <v>66</v>
      </c>
      <c r="B69" s="9" t="str">
        <f>'2.技术需求及数量表'!B69</f>
        <v>气密锁</v>
      </c>
      <c r="C69" s="9"/>
      <c r="D69" s="10"/>
      <c r="E69" s="10" t="str">
        <f>'2.技术需求及数量表'!E69</f>
        <v>个</v>
      </c>
      <c r="F69" s="10">
        <f>'2.技术需求及数量表'!F69</f>
        <v>0</v>
      </c>
      <c r="G69" s="11">
        <f>'2.技术需求及数量表'!G69</f>
        <v>0</v>
      </c>
      <c r="H69" s="10" t="str">
        <f>'2.技术需求及数量表'!H69</f>
        <v>201702-3228</v>
      </c>
      <c r="I69" s="11">
        <f>'2.技术需求及数量表'!I69</f>
        <v>20</v>
      </c>
      <c r="J69" s="12">
        <f t="shared" ref="J69:J73" si="2">G69+I69</f>
        <v>20</v>
      </c>
      <c r="K69" s="13"/>
      <c r="L69" s="14"/>
    </row>
    <row r="70" spans="1:12" s="2" customFormat="1" ht="42" customHeight="1">
      <c r="A70" s="8">
        <v>67</v>
      </c>
      <c r="B70" s="9" t="str">
        <f>'2.技术需求及数量表'!B70</f>
        <v>气密锁</v>
      </c>
      <c r="C70" s="9"/>
      <c r="D70" s="10"/>
      <c r="E70" s="10" t="str">
        <f>'2.技术需求及数量表'!E70</f>
        <v>个</v>
      </c>
      <c r="F70" s="10">
        <f>'2.技术需求及数量表'!F70</f>
        <v>0</v>
      </c>
      <c r="G70" s="11">
        <f>'2.技术需求及数量表'!G70</f>
        <v>0</v>
      </c>
      <c r="H70" s="10" t="str">
        <f>'2.技术需求及数量表'!H70</f>
        <v>201702-3234</v>
      </c>
      <c r="I70" s="11">
        <f>'2.技术需求及数量表'!I70</f>
        <v>20</v>
      </c>
      <c r="J70" s="12">
        <f t="shared" si="2"/>
        <v>20</v>
      </c>
      <c r="K70" s="13"/>
      <c r="L70" s="14"/>
    </row>
    <row r="71" spans="1:12" s="2" customFormat="1" ht="42" customHeight="1">
      <c r="A71" s="8">
        <v>68</v>
      </c>
      <c r="B71" s="9" t="str">
        <f>'2.技术需求及数量表'!B71</f>
        <v>气密锁</v>
      </c>
      <c r="C71" s="9"/>
      <c r="D71" s="10"/>
      <c r="E71" s="10" t="str">
        <f>'2.技术需求及数量表'!E71</f>
        <v>个</v>
      </c>
      <c r="F71" s="10">
        <f>'2.技术需求及数量表'!F71</f>
        <v>0</v>
      </c>
      <c r="G71" s="11">
        <f>'2.技术需求及数量表'!G71</f>
        <v>0</v>
      </c>
      <c r="H71" s="10" t="str">
        <f>'2.技术需求及数量表'!H71</f>
        <v>201702-3235</v>
      </c>
      <c r="I71" s="11">
        <f>'2.技术需求及数量表'!I71</f>
        <v>20</v>
      </c>
      <c r="J71" s="12">
        <f t="shared" si="2"/>
        <v>20</v>
      </c>
      <c r="K71" s="13"/>
      <c r="L71" s="14"/>
    </row>
    <row r="72" spans="1:12" s="2" customFormat="1" ht="42" customHeight="1">
      <c r="A72" s="8">
        <v>69</v>
      </c>
      <c r="B72" s="9" t="str">
        <f>'2.技术需求及数量表'!B72</f>
        <v>文件柜锁芯组套</v>
      </c>
      <c r="C72" s="9"/>
      <c r="D72" s="10"/>
      <c r="E72" s="10" t="str">
        <f>'2.技术需求及数量表'!E72</f>
        <v>套</v>
      </c>
      <c r="F72" s="10">
        <f>'2.技术需求及数量表'!F72</f>
        <v>0</v>
      </c>
      <c r="G72" s="11">
        <f>'2.技术需求及数量表'!G72</f>
        <v>0</v>
      </c>
      <c r="H72" s="10" t="str">
        <f>'2.技术需求及数量表'!H72</f>
        <v>201801-3318</v>
      </c>
      <c r="I72" s="11">
        <f>'2.技术需求及数量表'!I72</f>
        <v>50</v>
      </c>
      <c r="J72" s="12">
        <f t="shared" si="2"/>
        <v>50</v>
      </c>
      <c r="K72" s="13"/>
      <c r="L72" s="14"/>
    </row>
    <row r="73" spans="1:12" s="2" customFormat="1" ht="42" customHeight="1">
      <c r="A73" s="8">
        <v>70</v>
      </c>
      <c r="B73" s="9" t="str">
        <f>'2.技术需求及数量表'!B73</f>
        <v>平面按跳锁</v>
      </c>
      <c r="C73" s="9"/>
      <c r="D73" s="10"/>
      <c r="E73" s="10" t="str">
        <f>'2.技术需求及数量表'!E73</f>
        <v>个</v>
      </c>
      <c r="F73" s="10">
        <f>'2.技术需求及数量表'!F73</f>
        <v>0</v>
      </c>
      <c r="G73" s="11">
        <f>'2.技术需求及数量表'!G73</f>
        <v>0</v>
      </c>
      <c r="H73" s="10" t="str">
        <f>'2.技术需求及数量表'!H73</f>
        <v>2017ZT01-984</v>
      </c>
      <c r="I73" s="11">
        <f>'2.技术需求及数量表'!I73</f>
        <v>10</v>
      </c>
      <c r="J73" s="12">
        <f t="shared" si="2"/>
        <v>10</v>
      </c>
      <c r="K73" s="13"/>
      <c r="L73" s="14"/>
    </row>
    <row r="74" spans="1:12" s="2" customFormat="1" ht="24" customHeight="1">
      <c r="A74" s="67" t="s">
        <v>243</v>
      </c>
      <c r="B74" s="68"/>
      <c r="C74" s="68"/>
      <c r="D74" s="68"/>
      <c r="E74" s="15" t="s">
        <v>224</v>
      </c>
      <c r="F74" s="15" t="s">
        <v>224</v>
      </c>
      <c r="G74" s="16">
        <f>SUM(G4:G73)</f>
        <v>700</v>
      </c>
      <c r="H74" s="15" t="s">
        <v>224</v>
      </c>
      <c r="I74" s="16">
        <f>SUM(I4:I73)</f>
        <v>1860</v>
      </c>
      <c r="J74" s="16">
        <f>SUM(J4:J73)</f>
        <v>2560</v>
      </c>
      <c r="K74" s="17" t="s">
        <v>224</v>
      </c>
      <c r="L74" s="16">
        <f>SUM(L4:L73)</f>
        <v>0</v>
      </c>
    </row>
    <row r="83" spans="1:10">
      <c r="A83" s="6"/>
      <c r="J83" s="18"/>
    </row>
    <row r="84" spans="1:10">
      <c r="A84" s="6"/>
    </row>
    <row r="85" spans="1:10">
      <c r="A85" s="6"/>
    </row>
    <row r="86" spans="1:10">
      <c r="A86" s="6"/>
    </row>
    <row r="87" spans="1:10">
      <c r="A87" s="6"/>
    </row>
    <row r="88" spans="1:10">
      <c r="A88" s="6"/>
    </row>
    <row r="89" spans="1:10">
      <c r="A89" s="6"/>
    </row>
    <row r="90" spans="1:10">
      <c r="A90" s="6"/>
    </row>
    <row r="91" spans="1:10">
      <c r="A91" s="6"/>
    </row>
    <row r="92" spans="1:10">
      <c r="A92" s="6"/>
    </row>
    <row r="93" spans="1:10">
      <c r="A93" s="6"/>
    </row>
    <row r="94" spans="1:10">
      <c r="A94" s="6"/>
    </row>
    <row r="95" spans="1:10">
      <c r="A95" s="6"/>
    </row>
    <row r="96" spans="1:10">
      <c r="A96" s="6"/>
    </row>
    <row r="97" spans="1:8">
      <c r="A97" s="6"/>
    </row>
    <row r="98" spans="1:8">
      <c r="A98" s="6"/>
    </row>
    <row r="99" spans="1:8">
      <c r="A99" s="6"/>
      <c r="B99" s="6"/>
      <c r="C99" s="6"/>
      <c r="D99" s="6"/>
      <c r="E99" s="6"/>
      <c r="F99" s="6"/>
      <c r="H99" s="6"/>
    </row>
    <row r="100" spans="1:8">
      <c r="A100" s="6"/>
      <c r="B100" s="6"/>
      <c r="C100" s="6"/>
      <c r="D100" s="6"/>
      <c r="E100" s="6"/>
      <c r="F100" s="6"/>
      <c r="H100" s="6"/>
    </row>
    <row r="101" spans="1:8">
      <c r="A101" s="6"/>
      <c r="B101" s="6"/>
      <c r="C101" s="6"/>
      <c r="D101" s="6"/>
      <c r="E101" s="6"/>
      <c r="F101" s="6"/>
      <c r="H101" s="6"/>
    </row>
    <row r="102" spans="1:8">
      <c r="A102" s="6"/>
      <c r="B102" s="6"/>
      <c r="C102" s="6"/>
      <c r="D102" s="6"/>
      <c r="E102" s="6"/>
      <c r="F102" s="6"/>
      <c r="H102" s="6"/>
    </row>
    <row r="103" spans="1:8">
      <c r="A103" s="6"/>
      <c r="B103" s="6"/>
      <c r="C103" s="6"/>
      <c r="D103" s="6"/>
      <c r="E103" s="6"/>
      <c r="F103" s="6"/>
      <c r="H103" s="6"/>
    </row>
    <row r="104" spans="1:8">
      <c r="A104" s="6"/>
      <c r="B104" s="6"/>
      <c r="C104" s="6"/>
      <c r="D104" s="6"/>
      <c r="E104" s="6"/>
      <c r="F104" s="6"/>
      <c r="H104" s="6"/>
    </row>
    <row r="105" spans="1:8">
      <c r="A105" s="6"/>
      <c r="B105" s="6"/>
      <c r="C105" s="6"/>
      <c r="D105" s="6"/>
      <c r="E105" s="6"/>
      <c r="F105" s="6"/>
      <c r="H105" s="6"/>
    </row>
    <row r="106" spans="1:8">
      <c r="A106" s="6"/>
      <c r="B106" s="6"/>
      <c r="C106" s="6"/>
      <c r="D106" s="6"/>
      <c r="E106" s="6"/>
      <c r="F106" s="6"/>
      <c r="H106" s="6"/>
    </row>
    <row r="107" spans="1:8">
      <c r="A107" s="6"/>
      <c r="B107" s="6"/>
      <c r="C107" s="6"/>
      <c r="D107" s="6"/>
      <c r="E107" s="6"/>
      <c r="F107" s="6"/>
      <c r="H107" s="6"/>
    </row>
    <row r="108" spans="1:8">
      <c r="A108" s="6"/>
      <c r="B108" s="6"/>
      <c r="C108" s="6"/>
      <c r="D108" s="6"/>
      <c r="E108" s="6"/>
      <c r="F108" s="6"/>
      <c r="H108" s="6"/>
    </row>
    <row r="109" spans="1:8">
      <c r="A109" s="6"/>
      <c r="B109" s="6"/>
      <c r="C109" s="6"/>
      <c r="D109" s="6"/>
      <c r="E109" s="6"/>
      <c r="F109" s="6"/>
      <c r="H109" s="6"/>
    </row>
    <row r="110" spans="1:8">
      <c r="A110" s="6"/>
      <c r="B110" s="6"/>
      <c r="C110" s="6"/>
      <c r="D110" s="6"/>
      <c r="E110" s="6"/>
      <c r="F110" s="6"/>
      <c r="H110" s="6"/>
    </row>
    <row r="111" spans="1:8">
      <c r="A111" s="6"/>
      <c r="B111" s="6"/>
      <c r="C111" s="6"/>
      <c r="D111" s="6"/>
      <c r="E111" s="6"/>
      <c r="F111" s="6"/>
      <c r="H111" s="6"/>
    </row>
    <row r="112" spans="1:8">
      <c r="A112" s="6"/>
      <c r="B112" s="6"/>
      <c r="C112" s="6"/>
      <c r="D112" s="6"/>
      <c r="E112" s="6"/>
      <c r="F112" s="6"/>
      <c r="H112" s="6"/>
    </row>
    <row r="113" spans="1:8">
      <c r="A113" s="6"/>
      <c r="B113" s="6"/>
      <c r="C113" s="6"/>
      <c r="D113" s="6"/>
      <c r="E113" s="6"/>
      <c r="F113" s="6"/>
      <c r="H113" s="6"/>
    </row>
    <row r="114" spans="1:8">
      <c r="A114" s="6"/>
      <c r="B114" s="6"/>
      <c r="C114" s="6"/>
      <c r="D114" s="6"/>
      <c r="E114" s="6"/>
      <c r="F114" s="6"/>
      <c r="H114" s="6"/>
    </row>
    <row r="115" spans="1:8">
      <c r="A115" s="6"/>
      <c r="B115" s="6"/>
      <c r="C115" s="6"/>
      <c r="D115" s="6"/>
      <c r="E115" s="6"/>
      <c r="F115" s="6"/>
      <c r="H115" s="6"/>
    </row>
    <row r="116" spans="1:8">
      <c r="A116" s="6"/>
      <c r="B116" s="6"/>
      <c r="C116" s="6"/>
      <c r="D116" s="6"/>
      <c r="E116" s="6"/>
      <c r="F116" s="6"/>
      <c r="H116" s="6"/>
    </row>
    <row r="117" spans="1:8">
      <c r="A117" s="6"/>
      <c r="B117" s="6"/>
      <c r="C117" s="6"/>
      <c r="D117" s="6"/>
      <c r="E117" s="6"/>
      <c r="F117" s="6"/>
      <c r="H117" s="6"/>
    </row>
    <row r="118" spans="1:8">
      <c r="A118" s="6"/>
      <c r="B118" s="6"/>
      <c r="C118" s="6"/>
      <c r="D118" s="6"/>
      <c r="E118" s="6"/>
      <c r="F118" s="6"/>
      <c r="H118" s="6"/>
    </row>
    <row r="119" spans="1:8">
      <c r="A119" s="6"/>
      <c r="B119" s="6"/>
      <c r="C119" s="6"/>
      <c r="D119" s="6"/>
      <c r="E119" s="6"/>
      <c r="F119" s="6"/>
      <c r="H119" s="6"/>
    </row>
    <row r="120" spans="1:8">
      <c r="A120" s="6"/>
      <c r="B120" s="6"/>
      <c r="C120" s="6"/>
      <c r="D120" s="6"/>
      <c r="E120" s="6"/>
      <c r="F120" s="6"/>
      <c r="H120" s="6"/>
    </row>
    <row r="121" spans="1:8">
      <c r="A121" s="6"/>
      <c r="B121" s="6"/>
      <c r="C121" s="6"/>
      <c r="D121" s="6"/>
      <c r="E121" s="6"/>
      <c r="F121" s="6"/>
      <c r="H121" s="6"/>
    </row>
    <row r="122" spans="1:8">
      <c r="A122" s="6"/>
      <c r="B122" s="6"/>
      <c r="C122" s="6"/>
      <c r="D122" s="6"/>
      <c r="E122" s="6"/>
      <c r="F122" s="6"/>
      <c r="H122" s="6"/>
    </row>
    <row r="123" spans="1:8">
      <c r="A123" s="6"/>
      <c r="B123" s="6"/>
      <c r="C123" s="6"/>
      <c r="D123" s="6"/>
      <c r="E123" s="6"/>
      <c r="F123" s="6"/>
      <c r="H123" s="6"/>
    </row>
    <row r="124" spans="1:8">
      <c r="A124" s="6"/>
      <c r="B124" s="6"/>
      <c r="C124" s="6"/>
      <c r="D124" s="6"/>
      <c r="E124" s="6"/>
      <c r="F124" s="6"/>
      <c r="H124" s="6"/>
    </row>
    <row r="125" spans="1:8">
      <c r="A125" s="6"/>
      <c r="B125" s="6"/>
      <c r="C125" s="6"/>
      <c r="D125" s="6"/>
      <c r="E125" s="6"/>
      <c r="F125" s="6"/>
      <c r="H125" s="6"/>
    </row>
    <row r="126" spans="1:8">
      <c r="A126" s="6"/>
      <c r="B126" s="6"/>
      <c r="C126" s="6"/>
      <c r="D126" s="6"/>
      <c r="E126" s="6"/>
      <c r="F126" s="6"/>
      <c r="H126" s="6"/>
    </row>
    <row r="127" spans="1:8">
      <c r="A127" s="6"/>
      <c r="B127" s="6"/>
      <c r="C127" s="6"/>
      <c r="D127" s="6"/>
      <c r="E127" s="6"/>
      <c r="F127" s="6"/>
      <c r="H127" s="6"/>
    </row>
    <row r="128" spans="1:8">
      <c r="A128" s="6"/>
      <c r="B128" s="6"/>
      <c r="C128" s="6"/>
      <c r="D128" s="6"/>
      <c r="E128" s="6"/>
      <c r="F128" s="6"/>
      <c r="H128" s="6"/>
    </row>
    <row r="129" spans="1:8">
      <c r="A129" s="6"/>
      <c r="B129" s="6"/>
      <c r="C129" s="6"/>
      <c r="D129" s="6"/>
      <c r="E129" s="6"/>
      <c r="F129" s="6"/>
      <c r="H129" s="6"/>
    </row>
    <row r="130" spans="1:8">
      <c r="A130" s="6"/>
      <c r="B130" s="6"/>
      <c r="C130" s="6"/>
      <c r="D130" s="6"/>
      <c r="E130" s="6"/>
      <c r="F130" s="6"/>
      <c r="H130" s="6"/>
    </row>
    <row r="131" spans="1:8">
      <c r="A131" s="6"/>
      <c r="B131" s="6"/>
      <c r="C131" s="6"/>
      <c r="D131" s="6"/>
      <c r="E131" s="6"/>
      <c r="F131" s="6"/>
      <c r="H131" s="6"/>
    </row>
    <row r="132" spans="1:8">
      <c r="A132" s="6"/>
      <c r="B132" s="6"/>
      <c r="C132" s="6"/>
      <c r="D132" s="6"/>
      <c r="E132" s="6"/>
      <c r="F132" s="6"/>
      <c r="H132" s="6"/>
    </row>
    <row r="133" spans="1:8">
      <c r="A133" s="6"/>
      <c r="B133" s="6"/>
      <c r="C133" s="6"/>
      <c r="D133" s="6"/>
      <c r="E133" s="6"/>
      <c r="F133" s="6"/>
      <c r="H133" s="6"/>
    </row>
    <row r="134" spans="1:8">
      <c r="A134" s="6"/>
      <c r="B134" s="6"/>
      <c r="C134" s="6"/>
      <c r="D134" s="6"/>
      <c r="E134" s="6"/>
      <c r="F134" s="6"/>
      <c r="H134" s="6"/>
    </row>
    <row r="135" spans="1:8">
      <c r="A135" s="6"/>
      <c r="B135" s="6"/>
      <c r="C135" s="6"/>
      <c r="D135" s="6"/>
      <c r="E135" s="6"/>
      <c r="F135" s="6"/>
      <c r="H135" s="6"/>
    </row>
    <row r="136" spans="1:8">
      <c r="A136" s="6"/>
      <c r="B136" s="6"/>
      <c r="C136" s="6"/>
      <c r="D136" s="6"/>
      <c r="E136" s="6"/>
      <c r="F136" s="6"/>
      <c r="H136" s="6"/>
    </row>
    <row r="137" spans="1:8">
      <c r="A137" s="6"/>
      <c r="B137" s="6"/>
      <c r="C137" s="6"/>
      <c r="D137" s="6"/>
      <c r="E137" s="6"/>
      <c r="F137" s="6"/>
      <c r="H137" s="6"/>
    </row>
    <row r="138" spans="1:8">
      <c r="A138" s="6"/>
      <c r="B138" s="6"/>
      <c r="C138" s="6"/>
      <c r="D138" s="6"/>
      <c r="E138" s="6"/>
      <c r="F138" s="6"/>
      <c r="H138" s="6"/>
    </row>
    <row r="139" spans="1:8">
      <c r="A139" s="6"/>
      <c r="B139" s="6"/>
      <c r="C139" s="6"/>
      <c r="D139" s="6"/>
      <c r="E139" s="6"/>
      <c r="F139" s="6"/>
      <c r="H139" s="6"/>
    </row>
    <row r="140" spans="1:8">
      <c r="A140" s="6"/>
      <c r="B140" s="6"/>
      <c r="C140" s="6"/>
      <c r="D140" s="6"/>
      <c r="E140" s="6"/>
      <c r="F140" s="6"/>
      <c r="H140" s="6"/>
    </row>
    <row r="141" spans="1:8">
      <c r="A141" s="6"/>
      <c r="B141" s="6"/>
      <c r="C141" s="6"/>
      <c r="D141" s="6"/>
      <c r="E141" s="6"/>
      <c r="F141" s="6"/>
      <c r="H141" s="6"/>
    </row>
    <row r="142" spans="1:8">
      <c r="A142" s="6"/>
      <c r="B142" s="6"/>
      <c r="C142" s="6"/>
      <c r="D142" s="6"/>
      <c r="E142" s="6"/>
      <c r="F142" s="6"/>
      <c r="H142" s="6"/>
    </row>
    <row r="143" spans="1:8">
      <c r="A143" s="6"/>
      <c r="B143" s="6"/>
      <c r="C143" s="6"/>
      <c r="D143" s="6"/>
      <c r="E143" s="6"/>
      <c r="F143" s="6"/>
      <c r="H143" s="6"/>
    </row>
    <row r="144" spans="1:8">
      <c r="A144" s="6"/>
      <c r="B144" s="6"/>
      <c r="C144" s="6"/>
      <c r="D144" s="6"/>
      <c r="E144" s="6"/>
      <c r="F144" s="6"/>
      <c r="H144" s="6"/>
    </row>
    <row r="145" spans="1:8">
      <c r="A145" s="6"/>
      <c r="B145" s="6"/>
      <c r="C145" s="6"/>
      <c r="D145" s="6"/>
      <c r="E145" s="6"/>
      <c r="F145" s="6"/>
      <c r="H145" s="6"/>
    </row>
    <row r="146" spans="1:8">
      <c r="A146" s="6"/>
      <c r="B146" s="6"/>
      <c r="C146" s="6"/>
      <c r="D146" s="6"/>
      <c r="E146" s="6"/>
      <c r="F146" s="6"/>
      <c r="H146" s="6"/>
    </row>
    <row r="147" spans="1:8">
      <c r="A147" s="6"/>
      <c r="B147" s="6"/>
      <c r="C147" s="6"/>
      <c r="D147" s="6"/>
      <c r="E147" s="6"/>
      <c r="F147" s="6"/>
      <c r="H147" s="6"/>
    </row>
    <row r="148" spans="1:8">
      <c r="A148" s="6"/>
      <c r="B148" s="6"/>
      <c r="C148" s="6"/>
      <c r="D148" s="6"/>
      <c r="E148" s="6"/>
      <c r="F148" s="6"/>
      <c r="H148" s="6"/>
    </row>
    <row r="149" spans="1:8">
      <c r="A149" s="6"/>
      <c r="B149" s="6"/>
      <c r="C149" s="6"/>
      <c r="D149" s="6"/>
      <c r="E149" s="6"/>
      <c r="F149" s="6"/>
      <c r="H149" s="6"/>
    </row>
    <row r="150" spans="1:8">
      <c r="A150" s="6"/>
      <c r="B150" s="6"/>
      <c r="C150" s="6"/>
      <c r="D150" s="6"/>
      <c r="E150" s="6"/>
      <c r="F150" s="6"/>
      <c r="H150" s="6"/>
    </row>
    <row r="151" spans="1:8">
      <c r="A151" s="6"/>
      <c r="B151" s="6"/>
      <c r="C151" s="6"/>
      <c r="D151" s="6"/>
      <c r="E151" s="6"/>
      <c r="F151" s="6"/>
      <c r="H151" s="6"/>
    </row>
    <row r="1878" spans="1:8">
      <c r="A1878" s="6"/>
      <c r="B1878" s="6"/>
      <c r="C1878" s="6"/>
      <c r="D1878" s="6"/>
      <c r="E1878" s="6"/>
      <c r="F1878" s="6"/>
      <c r="H1878" s="6"/>
    </row>
    <row r="3602" spans="1:8">
      <c r="A3602" s="6"/>
      <c r="B3602" s="6"/>
      <c r="C3602" s="6"/>
      <c r="D3602" s="6"/>
      <c r="E3602" s="6"/>
      <c r="F3602" s="6"/>
      <c r="H3602" s="6"/>
    </row>
    <row r="3603" spans="1:8">
      <c r="A3603" s="6"/>
      <c r="B3603" s="6"/>
      <c r="C3603" s="6"/>
      <c r="D3603" s="6"/>
      <c r="E3603" s="6"/>
      <c r="F3603" s="6"/>
      <c r="H3603" s="6"/>
    </row>
    <row r="3604" spans="1:8">
      <c r="A3604" s="6"/>
      <c r="B3604" s="6"/>
      <c r="C3604" s="6"/>
      <c r="D3604" s="6"/>
      <c r="E3604" s="6"/>
      <c r="F3604" s="6"/>
      <c r="H3604" s="6"/>
    </row>
    <row r="3605" spans="1:8">
      <c r="A3605" s="6"/>
      <c r="B3605" s="6"/>
      <c r="C3605" s="6"/>
      <c r="D3605" s="6"/>
      <c r="E3605" s="6"/>
      <c r="F3605" s="6"/>
      <c r="H3605" s="6"/>
    </row>
    <row r="3606" spans="1:8">
      <c r="A3606" s="6"/>
      <c r="B3606" s="6"/>
      <c r="C3606" s="6"/>
      <c r="D3606" s="6"/>
      <c r="E3606" s="6"/>
      <c r="F3606" s="6"/>
      <c r="H3606" s="6"/>
    </row>
    <row r="3607" spans="1:8">
      <c r="A3607" s="6"/>
      <c r="B3607" s="6"/>
      <c r="C3607" s="6"/>
      <c r="D3607" s="6"/>
      <c r="E3607" s="6"/>
      <c r="F3607" s="6"/>
      <c r="H3607" s="6"/>
    </row>
    <row r="3608" spans="1:8">
      <c r="A3608" s="6"/>
      <c r="B3608" s="6"/>
      <c r="C3608" s="6"/>
      <c r="D3608" s="6"/>
      <c r="E3608" s="6"/>
      <c r="F3608" s="6"/>
      <c r="H3608" s="6"/>
    </row>
    <row r="3609" spans="1:8">
      <c r="A3609" s="6"/>
      <c r="B3609" s="6"/>
      <c r="C3609" s="6"/>
      <c r="D3609" s="6"/>
      <c r="E3609" s="6"/>
      <c r="F3609" s="6"/>
      <c r="H3609" s="6"/>
    </row>
    <row r="3610" spans="1:8">
      <c r="A3610" s="6"/>
      <c r="B3610" s="6"/>
      <c r="C3610" s="6"/>
      <c r="D3610" s="6"/>
      <c r="E3610" s="6"/>
      <c r="F3610" s="6"/>
      <c r="H3610" s="6"/>
    </row>
    <row r="3611" spans="1:8">
      <c r="A3611" s="6"/>
      <c r="B3611" s="6"/>
      <c r="C3611" s="6"/>
      <c r="D3611" s="6"/>
      <c r="E3611" s="6"/>
      <c r="F3611" s="6"/>
      <c r="H3611" s="6"/>
    </row>
    <row r="3612" spans="1:8">
      <c r="A3612" s="6"/>
      <c r="B3612" s="6"/>
      <c r="C3612" s="6"/>
      <c r="D3612" s="6"/>
      <c r="E3612" s="6"/>
      <c r="F3612" s="6"/>
      <c r="H3612" s="6"/>
    </row>
    <row r="3613" spans="1:8">
      <c r="A3613" s="6"/>
      <c r="B3613" s="6"/>
      <c r="C3613" s="6"/>
      <c r="D3613" s="6"/>
      <c r="E3613" s="6"/>
      <c r="F3613" s="6"/>
      <c r="H3613" s="6"/>
    </row>
    <row r="3614" spans="1:8">
      <c r="A3614" s="6"/>
      <c r="B3614" s="6"/>
      <c r="C3614" s="6"/>
      <c r="D3614" s="6"/>
      <c r="E3614" s="6"/>
      <c r="F3614" s="6"/>
      <c r="H3614" s="6"/>
    </row>
    <row r="3615" spans="1:8">
      <c r="A3615" s="6"/>
      <c r="B3615" s="6"/>
      <c r="C3615" s="6"/>
      <c r="D3615" s="6"/>
      <c r="E3615" s="6"/>
      <c r="F3615" s="6"/>
      <c r="H3615" s="6"/>
    </row>
    <row r="3616" spans="1:8">
      <c r="A3616" s="6"/>
      <c r="B3616" s="6"/>
      <c r="C3616" s="6"/>
      <c r="D3616" s="6"/>
      <c r="E3616" s="6"/>
      <c r="F3616" s="6"/>
      <c r="H3616" s="6"/>
    </row>
    <row r="3617" spans="1:8">
      <c r="A3617" s="6"/>
      <c r="B3617" s="6"/>
      <c r="C3617" s="6"/>
      <c r="D3617" s="6"/>
      <c r="E3617" s="6"/>
      <c r="F3617" s="6"/>
      <c r="H3617" s="6"/>
    </row>
  </sheetData>
  <sheetProtection selectLockedCells="1"/>
  <mergeCells count="12">
    <mergeCell ref="A1:L1"/>
    <mergeCell ref="F2:G2"/>
    <mergeCell ref="H2:I2"/>
    <mergeCell ref="A74:D74"/>
    <mergeCell ref="A2:A3"/>
    <mergeCell ref="B2:B3"/>
    <mergeCell ref="C2:C3"/>
    <mergeCell ref="D2:D3"/>
    <mergeCell ref="E2:E3"/>
    <mergeCell ref="J2:J3"/>
    <mergeCell ref="K2:K3"/>
    <mergeCell ref="L2:L3"/>
  </mergeCells>
  <phoneticPr fontId="16" type="noConversion"/>
  <printOptions horizontalCentered="1"/>
  <pageMargins left="0.23611111111111099" right="0.23611111111111099" top="0.39305555555555599" bottom="0.35416666666666702" header="0.23611111111111099" footer="0.23611111111111099"/>
  <pageSetup paperSize="9" orientation="landscape"/>
  <headerFooter>
    <oddFooter>&amp;C&amp;8第 &amp;P 页/共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2.技术需求及数量表</vt:lpstr>
      <vt:lpstr>5.产品图片</vt:lpstr>
      <vt:lpstr>3.技术需求偏离表(格式)</vt:lpstr>
      <vt:lpstr>4.分项报价表(格式)</vt:lpstr>
      <vt:lpstr>'2.技术需求及数量表'!Print_Titles</vt:lpstr>
      <vt:lpstr>'3.技术需求偏离表(格式)'!Print_Titles</vt:lpstr>
      <vt:lpstr>'4.分项报价表(格式)'!Print_Titles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NNRT</cp:lastModifiedBy>
  <cp:lastPrinted>2018-12-19T09:38:46Z</cp:lastPrinted>
  <dcterms:created xsi:type="dcterms:W3CDTF">2015-10-27T02:38:00Z</dcterms:created>
  <dcterms:modified xsi:type="dcterms:W3CDTF">2018-12-20T07:16:14Z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