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采购工作\2021年项目\9.2021年闭路电视监控系统备件\2.询比价文件及控制价\运营分公司2021年第27次合同管理业务会（2021年闭路电视监控系统备件）\电子版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Sheet1!$A$3:$U$3</definedName>
    <definedName name="_xlnm.Print_Area" localSheetId="0">Sheet1!$A$1:$U$54</definedName>
    <definedName name="_xlnm.Print_Titles" localSheetId="0">Sheet1!$2:$3</definedName>
  </definedNames>
  <calcPr calcId="162913" fullPrecision="0" concurrentCalc="0"/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Q52" i="1"/>
  <c r="Q53" i="1"/>
  <c r="O51" i="1"/>
  <c r="O53" i="1"/>
  <c r="M50" i="1"/>
  <c r="M53" i="1"/>
  <c r="K49" i="1"/>
  <c r="K53" i="1"/>
  <c r="R53" i="1"/>
  <c r="T4" i="1"/>
  <c r="T53" i="1"/>
</calcChain>
</file>

<file path=xl/sharedStrings.xml><?xml version="1.0" encoding="utf-8"?>
<sst xmlns="http://schemas.openxmlformats.org/spreadsheetml/2006/main" count="327" uniqueCount="214">
  <si>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</si>
  <si>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</si>
  <si>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</si>
  <si>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</si>
  <si>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</si>
  <si>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</si>
  <si>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</si>
  <si>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</si>
  <si>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2号线</t>
  </si>
  <si>
    <t>3号线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</si>
  <si>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</si>
  <si>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</si>
  <si>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</si>
  <si>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</si>
  <si>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</si>
  <si>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</si>
  <si>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</si>
  <si>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</si>
  <si>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</si>
  <si>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</si>
  <si>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1号线小计</t>
  </si>
  <si>
    <t>/</t>
  </si>
  <si>
    <t>2号线小计</t>
  </si>
  <si>
    <t>3号线小计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</si>
  <si>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</si>
  <si>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</si>
  <si>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</si>
  <si>
    <t>个</t>
  </si>
  <si>
    <t>台</t>
  </si>
  <si>
    <t>4号线</t>
    <phoneticPr fontId="6" type="noConversion"/>
  </si>
  <si>
    <t>光电转换器</t>
  </si>
  <si>
    <t>套</t>
  </si>
  <si>
    <t>4号线小计</t>
    <phoneticPr fontId="6" type="noConversion"/>
  </si>
  <si>
    <t>南宁轨道交通集团运营分公司2021年闭路电视监控系统备件采购项目分项报价表</t>
    <phoneticPr fontId="6" type="noConversion"/>
  </si>
  <si>
    <t>拼接控制器</t>
  </si>
  <si>
    <t>TCL</t>
  </si>
  <si>
    <t>智能PDU</t>
  </si>
  <si>
    <t>SSP-PDU4012NET2-08N</t>
  </si>
  <si>
    <t>现场摄像机综合箱体</t>
  </si>
  <si>
    <t>SSP-P300B</t>
  </si>
  <si>
    <t>模拟摄像机</t>
  </si>
  <si>
    <t>DS-2AE7162</t>
  </si>
  <si>
    <t>解码器（上大屏）</t>
  </si>
  <si>
    <t>车控室液晶监视器</t>
  </si>
  <si>
    <t>M22LA-F</t>
  </si>
  <si>
    <t>四画面合成器</t>
  </si>
  <si>
    <t>SSP-NQC8004</t>
  </si>
  <si>
    <t>站台液晶监视器</t>
  </si>
  <si>
    <t>MYWAY</t>
  </si>
  <si>
    <t>MYL42</t>
  </si>
  <si>
    <t>M42LA-F</t>
  </si>
  <si>
    <t>后备监控终端</t>
  </si>
  <si>
    <t>视频监控工作站</t>
  </si>
  <si>
    <t>联想</t>
  </si>
  <si>
    <t>P330  E-2134/8G/1TB/P400/22WLED</t>
  </si>
  <si>
    <t>55寸拼接屏</t>
  </si>
  <si>
    <t>VD55-H22</t>
  </si>
  <si>
    <t>周界报警信号防雷</t>
  </si>
  <si>
    <t>西岱尔</t>
  </si>
  <si>
    <t>MJ8-CAT5</t>
  </si>
  <si>
    <t>纸币找零钱箱卡锁（含锁片）</t>
  </si>
  <si>
    <t>广电运通</t>
  </si>
  <si>
    <t>电源适配器</t>
  </si>
  <si>
    <t>PWR-DC1202-NB</t>
  </si>
  <si>
    <t>工业级以太网光纤收发器发射端（室外半球摄像机）</t>
  </si>
  <si>
    <t>工业级以太网光纤收发器</t>
  </si>
  <si>
    <t>子午线</t>
  </si>
  <si>
    <t>自动光圈手动变焦镜头（高清）</t>
  </si>
  <si>
    <t>YV4.3*2.8SA-SA2L</t>
  </si>
  <si>
    <t>视频安全接入设备-IPS</t>
  </si>
  <si>
    <t>迪普</t>
  </si>
  <si>
    <t>KVM设备</t>
  </si>
  <si>
    <t>视频服务器（LINUX）</t>
  </si>
  <si>
    <t>服务器硬盘</t>
  </si>
  <si>
    <t>DELL</t>
  </si>
  <si>
    <t>周界报警控制主机</t>
  </si>
  <si>
    <t>继电器输出模块</t>
  </si>
  <si>
    <t>防区模块</t>
  </si>
  <si>
    <t>网络存储主机(控制器主机)</t>
  </si>
  <si>
    <t>HDMI转DVI线</t>
  </si>
  <si>
    <t>HD133</t>
  </si>
  <si>
    <t>液晶显示器</t>
  </si>
  <si>
    <t>光桥</t>
  </si>
  <si>
    <t>红外补光灯</t>
  </si>
  <si>
    <t>宏光视讯</t>
  </si>
  <si>
    <t>HG-IR1206</t>
  </si>
  <si>
    <t>以太网光端机</t>
  </si>
  <si>
    <t>大华</t>
  </si>
  <si>
    <t>DH-OTE103</t>
  </si>
  <si>
    <t>周界报警系统联动控制单元</t>
  </si>
  <si>
    <t>振动电缆电源模块</t>
  </si>
  <si>
    <t>震动电缆防雷模块</t>
  </si>
  <si>
    <t>震动电缆网络接口单元</t>
  </si>
  <si>
    <t>周界报警前段处理单元</t>
  </si>
  <si>
    <t>周界报警终端单元</t>
  </si>
  <si>
    <t>G6KT0201</t>
  </si>
  <si>
    <t>振动感应电缆</t>
  </si>
  <si>
    <t>G6FG0113</t>
  </si>
  <si>
    <t>户外抗紫外线扎带</t>
  </si>
  <si>
    <t>GH0916</t>
  </si>
  <si>
    <t>网络存储主机</t>
  </si>
  <si>
    <t>NI-VX1648-C</t>
  </si>
  <si>
    <t>LCD拼接显示单元</t>
  </si>
  <si>
    <t>H3C S5130S-52F-EI L2以太网交换机主机,</t>
  </si>
  <si>
    <t>H3C/LS-5130S-52F-EI</t>
  </si>
  <si>
    <t>VX-C0606E</t>
  </si>
  <si>
    <t>2021-04-TH-33306</t>
  </si>
  <si>
    <t>管理接口：具备独立接口，1个是LAN接口；1个是Serial接口，支持多个PDU之间的级联扩展通讯功能；
PDU具有LED数字式电流指示，可显示PDU电流；负载过流时，PDU可发出告警信号，显示精度：±1%+1字；显示分辨率：100mA（＜10A），1A（≥10A）；
PDU具有防雷保护功能；</t>
  </si>
  <si>
    <t>2021-01-TH-31386</t>
  </si>
  <si>
    <t>（配置光钎终端盒,电源模块,配置视频、电源防雷即短路保护装置，吊装、壁挂式可选,不锈钢600*800*200MM）；单一来源备件，技术参数详见规格型号</t>
  </si>
  <si>
    <t>2021-01-TH-31387</t>
  </si>
  <si>
    <t>700线模拟高清监控摄像头半球红外防水</t>
  </si>
  <si>
    <t>2021-01-TH-30776</t>
  </si>
  <si>
    <t>EC1504-HF-E，H.264，960H，支持EPON/双SFP插卡</t>
    <phoneticPr fontId="6" type="noConversion"/>
  </si>
  <si>
    <t>2021-03-TH-32494</t>
  </si>
  <si>
    <t>ADU8709，配DMI-DVI转换头8个</t>
  </si>
  <si>
    <t>2021-03-TH-32595</t>
  </si>
  <si>
    <t>支持HDMI接口 分辨率：1920X1080 WUXGA 8bit；标准颜色:16.7M；屏幕比例：16：9；有效显示范围：476.64(H)×268.11 (V)mm；视频彩色制式：PAL/NTSC；CVBS输入/输出：1Vp-p ,75Ω,BNC×2；YPbPr 信号格式：1080P(60Hz)向下兼容；VGA支持模式：1920X1080(60Hz)向下兼容</t>
  </si>
  <si>
    <t>2021-01-TH-30777
2021-01-TH-33962</t>
    <phoneticPr fontId="6" type="noConversion"/>
  </si>
  <si>
    <t>2021-03-TH-32596</t>
  </si>
  <si>
    <t>制式：PAL制；视频输入：1.0Vp-p复合信号/75Ω，4路，BNC连接器；视频输出：1.0Vp-p复合信号/75Ω，2路，BNC连接器；报警输入：2路/4路干簧触点闭合报警输入</t>
  </si>
  <si>
    <t>2021-01-TH-31390
2021-01-TH-30778</t>
    <phoneticPr fontId="6" type="noConversion"/>
  </si>
  <si>
    <t>宽高比：16：9_x000D_
宽屏幕模式：4：3，全方位扩大；16：9边缘扩大，自动_x000D_
分辨率：支持1920（H）×1080（V），向下兼容_x000D_
视角：≥170°（H），≥170°（V）</t>
  </si>
  <si>
    <t>块</t>
  </si>
  <si>
    <t>2021-02-TH-32840</t>
  </si>
  <si>
    <t>支持HDMI接口 分辨率：1920X1080 WUXGA 8bit；标准颜色：16.7M；屏幕比例：16：9；有效显示范围：476.64（H）×268.11 （V）mm；视频彩色制式：PAL/NTSC；CVBS输入/输出：1Vp-p ，75Ω，BNC×2；YPbPr 信号格式：1080P（60Hz）向下兼容；VGA支持模式：1920X1080（60Hz）向下兼容</t>
  </si>
  <si>
    <t>2021-01-TH-31391
2021-01-TH-30873</t>
    <phoneticPr fontId="6" type="noConversion"/>
  </si>
  <si>
    <t>intel i7处理器、8G内存、512G固态硬盘+1T机械硬盘、windowns7系统</t>
  </si>
  <si>
    <t>2021-01-TH-31392</t>
  </si>
  <si>
    <t>内存：8G 硬盘：1TB ；独立显卡；显示器：22”；</t>
  </si>
  <si>
    <t>2021-04-TH-33307</t>
  </si>
  <si>
    <t>L55M10CAL</t>
  </si>
  <si>
    <t>2021-04-TH-33308</t>
  </si>
  <si>
    <t>支</t>
  </si>
  <si>
    <t>2021-04-TH-32504</t>
  </si>
  <si>
    <t>DT-M875B自动售票机纸币找零箱（3把配套钥匙）；广电物料号：720110174、725019785，与广电运通CDM6240纸币找零单元配套使用</t>
    <phoneticPr fontId="6" type="noConversion"/>
  </si>
  <si>
    <t>2021-01-TH-31285</t>
  </si>
  <si>
    <t>DC12V/25W</t>
  </si>
  <si>
    <t>2021-01-TH-31300</t>
  </si>
  <si>
    <t>AS-D7211S</t>
  </si>
  <si>
    <t>2021-01-TH-31301</t>
  </si>
  <si>
    <t>TOM1000-BHRN0101S2</t>
  </si>
  <si>
    <t>2021-04-TH-32462</t>
  </si>
  <si>
    <t>SSP-P300C，分布式集中供电电源，可输出20路220VAC，24VAC，12VDC，配置电源防雷及短路保护装置，吊装、壁挂式可选，不锈钢600*800*200MM</t>
    <phoneticPr fontId="6" type="noConversion"/>
  </si>
  <si>
    <t>2021-01-TH-31302</t>
  </si>
  <si>
    <t>镜头类型：300 万像素非球面镜头，DC驱动，自动光圈，手动变焦，支持日夜模式（红外滤光片），成像：1/3＂，焦距：f＝f＝2.8-12mm，光圈范围：F/1.2，自动光圈，DC 驱动，CS 接口。</t>
  </si>
  <si>
    <t>2021-01-TH-31303</t>
  </si>
  <si>
    <t>DPtech IPS2000-MA-X双电源AC主机含特征库病毒库1年
1、业务接口：8个千兆电口，2个千兆光口；2个扩展插槽；双电源，高度1U；
2、吞吐量2Gbps，应用层处理能力500Mbps，并发连接100万；
3、具备全面的L4~7层应用检测与防御能力，支持对缓冲溢出攻击、蠕虫、木马、病毒、SQL注入、网页篡改、恶意代码、网络钓鱼、间谍软件、DoS/DDoS、流量异常等攻击的防御；
4、内置火绒专业病毒库，支持防御文件型、网络型和混合型等各类病毒，支持新一代虚拟脱壳和行为判断技术，准确查杀各种变种病毒、未知病毒；
5、支持SYN Flood、UDP Flood、ICMP Flood、TCP Flood、DNS Flood、HTTP Get/CC等多种DDoS攻击防护；
6、攻击特征库≥6000，协议特征库≥2500；</t>
  </si>
  <si>
    <t>2021-04-TH-33335</t>
  </si>
  <si>
    <t>KS-2016M</t>
  </si>
  <si>
    <t>2021-03-TH-32391</t>
  </si>
  <si>
    <t>KVM-1708AC-IP</t>
  </si>
  <si>
    <t>2021-03-TH-32392</t>
  </si>
  <si>
    <t>处理器类型：Intel 至强 四核及以上处理器，Intel Xeon E5-2600系列；
处理器标配数量：2颗以上，
内存：标配16GB ECC DDR3（适用于本系统视频管理服务器、视频分析服务器、地面车载视频服务器），最大可扩至768GB，
硬盘：SAS接口，标配3块容量不小于500GB的2.5英寸热插拔硬盘，具有防震防护等功能，扩展能力12块2.5英寸硬盘；
RAID：独立SAS RAID卡，缓存≥512MB，支持RAID 0/1/5/6/10/50；
扩展槽：7个PCI-E插槽，支持热插拔；
网卡：4端口的千兆自适应网卡；
电源：双冗余热插拔电源，220V/50Hz；
风扇：双冗余热插拔风扇、支持单风扇失效；
光驱：DVD；
可管理及维护性：支持集成管理、自动服务器重启、风扇监视和控制、电源监控、温度监控、启动/关闭、按序重启、本地固件更新、错误日志；
图形化界面：具有图形管理界面及其他高级管理功能；
服务：三年7*24原厂商支持，提供处理器，内存，硬盘监控手段，故障前问题时予以免费保修。
操作系统：Linux操作系统Cent OS7.0以上版本</t>
  </si>
  <si>
    <t>2021-01-TH-31306</t>
  </si>
  <si>
    <t>SAS 1.2TB 10K 2.5英寸</t>
  </si>
  <si>
    <t>2021-02-TH-33852</t>
  </si>
  <si>
    <t>VISTA-128BPT</t>
  </si>
  <si>
    <t>2021-03-TH-32393</t>
  </si>
  <si>
    <t>4101SN</t>
  </si>
  <si>
    <t>2021-03-TH-32394</t>
  </si>
  <si>
    <t>4193SN</t>
  </si>
  <si>
    <t>2021-03-TH-32395</t>
  </si>
  <si>
    <t>VX3060-V2，64位CPU,10个GE端口,三电源,含管理软件,支持60个硬盘,支持DEU扩展柜</t>
  </si>
  <si>
    <t>2021-03-TH-32396</t>
  </si>
  <si>
    <t>长度：≥3米；
外被：PP沙面网；
纤芯：镀锡铜；
线规：30AWG 7.3mm
公头</t>
  </si>
  <si>
    <t>根</t>
  </si>
  <si>
    <t>2021-01-TH-31313</t>
  </si>
  <si>
    <t>2021-02-TH-33854</t>
  </si>
  <si>
    <t>GQ6001V1FDC</t>
  </si>
  <si>
    <t>2021-03-TH-32408</t>
  </si>
  <si>
    <t>2激光+4点阵，照射范围100米，出光角度9°，功率12w，工作电压：DC12V/2A,防护等级：IP65</t>
  </si>
  <si>
    <t>2021-02-TH-33892</t>
  </si>
  <si>
    <t>12V-0.33A，配套装置（含以太网光端机发送端和接收端，以及电源适配器）</t>
  </si>
  <si>
    <t>对</t>
  </si>
  <si>
    <t>2021-01-TH-31330</t>
  </si>
  <si>
    <t>2021-03-TH-32409</t>
  </si>
  <si>
    <t>GP0154-050</t>
  </si>
  <si>
    <t>2021-03-TH-32410</t>
  </si>
  <si>
    <t>E0302</t>
  </si>
  <si>
    <t>2021-03-TH-32411</t>
  </si>
  <si>
    <t>GB0360-ET</t>
  </si>
  <si>
    <t>2021-03-TH-32412</t>
  </si>
  <si>
    <t>G6EM0102</t>
  </si>
  <si>
    <t>2021-03-TH-32413</t>
  </si>
  <si>
    <t>工作温度：-40℃～70℃；防护级别：IP68。重量：15g，尺寸：10×2.4×2.4cm</t>
  </si>
  <si>
    <t>2021-03-TH-32414</t>
  </si>
  <si>
    <t>200m/卷</t>
  </si>
  <si>
    <t>卷</t>
  </si>
  <si>
    <t>2021-02-TH-33893</t>
  </si>
  <si>
    <t>1000根/包</t>
  </si>
  <si>
    <t>包</t>
  </si>
  <si>
    <t>2021-02-TH-33894</t>
  </si>
  <si>
    <t>2021-03-TH-32415</t>
  </si>
  <si>
    <t xml:space="preserve">MW5246-P3-D </t>
  </si>
  <si>
    <t>2021-03-TH-32416</t>
  </si>
  <si>
    <t>支持48个100/1000 BASE-X SFP端口,支持2个GE Combo口,支持4个1G/10G BASE-X SFP+端口</t>
  </si>
  <si>
    <t>2021-03-TH-32417</t>
  </si>
  <si>
    <t>64位CPU,3个GE端口,单电源,含管理软件,支持48个硬盘</t>
    <phoneticPr fontId="6" type="noConversion"/>
  </si>
  <si>
    <t>均一</t>
  </si>
  <si>
    <t>海康威视</t>
  </si>
  <si>
    <t>宇视</t>
  </si>
  <si>
    <t>创维</t>
  </si>
  <si>
    <t>澳视</t>
  </si>
  <si>
    <t>FUJINON</t>
  </si>
  <si>
    <t>锐盾</t>
  </si>
  <si>
    <t>绿联</t>
  </si>
  <si>
    <t>迈高</t>
  </si>
  <si>
    <t>新华三</t>
  </si>
  <si>
    <t>4路视频编码器</t>
    <phoneticPr fontId="6" type="noConversion"/>
  </si>
  <si>
    <t>集中配电箱</t>
    <phoneticPr fontId="6" type="noConversion"/>
  </si>
  <si>
    <t>霍尼韦尔</t>
    <phoneticPr fontId="6" type="noConversion"/>
  </si>
  <si>
    <t xml:space="preserve">23寸，亮度250cd/m2，对比度1000:1，响应时间6ms，点距0.270mm，色数16.7M，显示器 × 1,VGA线× 1，USB3.0线，电源线× 1，QSG快速安装指南× 1，3年全保换新。
</t>
  </si>
  <si>
    <t>迈高/00EM1400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</si>
</sst>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0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Zeros="0" tabSelected="1" workbookViewId="0">
      <pane ySplit="3" topLeftCell="A4" activePane="bottomLeft" state="frozen"/>
      <selection pane="bottomLeft" activeCell="P55" sqref="P55"/>
    </sheetView>
  </sheetViews>
  <sheetFormatPr defaultColWidth="9" defaultRowHeight="11.25" x14ac:dyDescent="0.15"/>
  <cols>
    <col min="1" max="1" width="3.75" style="5" customWidth="1"/>
    <col min="2" max="2" width="4.75" style="6" customWidth="1"/>
    <col min="3" max="3" width="15.5" style="6" customWidth="1"/>
    <col min="4" max="4" width="9" style="6" customWidth="1"/>
    <col min="5" max="5" width="12.5" style="6" customWidth="1"/>
    <col min="6" max="6" width="4.5" style="6" customWidth="1"/>
    <col min="7" max="7" width="5" style="6" customWidth="1"/>
    <col min="8" max="8" width="51.25" style="6" customWidth="1"/>
    <col min="9" max="9" width="5.25" style="5" customWidth="1"/>
    <col min="10" max="10" width="11" style="5" customWidth="1"/>
    <col min="11" max="11" width="3.875" style="5" customWidth="1"/>
    <col min="12" max="12" width="11" style="5" customWidth="1"/>
    <col min="13" max="13" width="3.875" style="5" customWidth="1"/>
    <col min="14" max="14" width="11" style="5" customWidth="1"/>
    <col min="15" max="15" width="3.875" style="5" customWidth="1"/>
    <col min="16" max="16" width="11" style="5" customWidth="1"/>
    <col min="17" max="17" width="3.875" style="5" customWidth="1"/>
    <col min="18" max="18" width="5.5" style="5" customWidth="1"/>
    <col min="19" max="19" width="8.875" style="7" customWidth="1"/>
    <col min="20" max="20" width="8.875" style="8" customWidth="1"/>
    <col min="21" max="21" width="5.875" style="9" customWidth="1"/>
    <col min="22" max="16384" width="9" style="1"/>
  </cols>
  <sheetData>
    <row r="1" spans="1:21" ht="18" customHeight="1" x14ac:dyDescent="0.15">
      <c r="A1" s="36" t="s">
        <v>33</v>
      </c>
      <c r="B1" s="37"/>
      <c r="C1" s="37"/>
      <c r="D1" s="37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8"/>
      <c r="T1" s="38"/>
      <c r="U1" s="36"/>
    </row>
    <row r="2" spans="1:21" ht="21" customHeight="1" x14ac:dyDescent="0.15">
      <c r="A2" s="47" t="s">
        <v>0</v>
      </c>
      <c r="B2" s="47" t="s">
        <v>1</v>
      </c>
      <c r="C2" s="49" t="s">
        <v>2</v>
      </c>
      <c r="D2" s="39" t="s">
        <v>3</v>
      </c>
      <c r="E2" s="40"/>
      <c r="F2" s="41" t="s">
        <v>4</v>
      </c>
      <c r="G2" s="42"/>
      <c r="H2" s="43" t="s">
        <v>5</v>
      </c>
      <c r="I2" s="51" t="s">
        <v>6</v>
      </c>
      <c r="J2" s="43" t="s">
        <v>7</v>
      </c>
      <c r="K2" s="43"/>
      <c r="L2" s="43" t="s">
        <v>8</v>
      </c>
      <c r="M2" s="43"/>
      <c r="N2" s="43" t="s">
        <v>9</v>
      </c>
      <c r="O2" s="43"/>
      <c r="P2" s="43" t="s">
        <v>29</v>
      </c>
      <c r="Q2" s="43"/>
      <c r="R2" s="51" t="s">
        <v>10</v>
      </c>
      <c r="S2" s="53" t="s">
        <v>11</v>
      </c>
      <c r="T2" s="53" t="s">
        <v>12</v>
      </c>
      <c r="U2" s="55" t="s">
        <v>13</v>
      </c>
    </row>
    <row r="3" spans="1:21" ht="27.75" customHeight="1" x14ac:dyDescent="0.15">
      <c r="A3" s="48"/>
      <c r="B3" s="48"/>
      <c r="C3" s="50"/>
      <c r="D3" s="17" t="s">
        <v>14</v>
      </c>
      <c r="E3" s="17" t="s">
        <v>15</v>
      </c>
      <c r="F3" s="17" t="s">
        <v>16</v>
      </c>
      <c r="G3" s="17" t="s">
        <v>17</v>
      </c>
      <c r="H3" s="43"/>
      <c r="I3" s="52"/>
      <c r="J3" s="10" t="s">
        <v>18</v>
      </c>
      <c r="K3" s="10" t="s">
        <v>19</v>
      </c>
      <c r="L3" s="10" t="s">
        <v>18</v>
      </c>
      <c r="M3" s="10" t="s">
        <v>19</v>
      </c>
      <c r="N3" s="10" t="s">
        <v>18</v>
      </c>
      <c r="O3" s="10" t="s">
        <v>19</v>
      </c>
      <c r="P3" s="10" t="s">
        <v>18</v>
      </c>
      <c r="Q3" s="10" t="s">
        <v>19</v>
      </c>
      <c r="R3" s="52"/>
      <c r="S3" s="54"/>
      <c r="T3" s="54"/>
      <c r="U3" s="56"/>
    </row>
    <row r="4" spans="1:21" s="2" customFormat="1" ht="30" customHeight="1" x14ac:dyDescent="0.15">
      <c r="A4" s="30">
        <v>1</v>
      </c>
      <c r="B4" s="30"/>
      <c r="C4" s="33" t="s">
        <v>34</v>
      </c>
      <c r="D4" s="33" t="s">
        <v>35</v>
      </c>
      <c r="E4" s="33"/>
      <c r="F4" s="30"/>
      <c r="G4" s="18"/>
      <c r="H4" s="33" t="s">
        <v>105</v>
      </c>
      <c r="I4" s="30" t="s">
        <v>28</v>
      </c>
      <c r="J4" s="32"/>
      <c r="K4" s="30"/>
      <c r="L4" s="33"/>
      <c r="M4" s="34"/>
      <c r="N4" s="33"/>
      <c r="O4" s="34"/>
      <c r="P4" s="32" t="s">
        <v>106</v>
      </c>
      <c r="Q4" s="30">
        <v>1</v>
      </c>
      <c r="R4" s="19">
        <f>+K4+M4+Q4+O4</f>
        <v>1</v>
      </c>
      <c r="S4" s="20"/>
      <c r="T4" s="21">
        <f>R4*S4</f>
        <v>0</v>
      </c>
      <c r="U4" s="22"/>
    </row>
    <row r="5" spans="1:21" s="2" customFormat="1" ht="90" customHeight="1" x14ac:dyDescent="0.15">
      <c r="A5" s="30">
        <v>2</v>
      </c>
      <c r="B5" s="30"/>
      <c r="C5" s="33" t="s">
        <v>36</v>
      </c>
      <c r="D5" s="33" t="s">
        <v>199</v>
      </c>
      <c r="E5" s="33" t="s">
        <v>37</v>
      </c>
      <c r="F5" s="31"/>
      <c r="G5" s="18"/>
      <c r="H5" s="33" t="s">
        <v>107</v>
      </c>
      <c r="I5" s="30" t="s">
        <v>28</v>
      </c>
      <c r="J5" s="32" t="s">
        <v>108</v>
      </c>
      <c r="K5" s="30">
        <v>6</v>
      </c>
      <c r="L5" s="30"/>
      <c r="M5" s="30"/>
      <c r="N5" s="33"/>
      <c r="O5" s="34"/>
      <c r="P5" s="33"/>
      <c r="Q5" s="34"/>
      <c r="R5" s="19">
        <f t="shared" ref="R5:R48" si="0">+K5+M5+Q5+O5</f>
        <v>6</v>
      </c>
      <c r="S5" s="20"/>
      <c r="T5" s="21"/>
      <c r="U5" s="22"/>
    </row>
    <row r="6" spans="1:21" s="2" customFormat="1" ht="42.75" customHeight="1" x14ac:dyDescent="0.15">
      <c r="A6" s="30">
        <v>3</v>
      </c>
      <c r="B6" s="30"/>
      <c r="C6" s="33" t="s">
        <v>38</v>
      </c>
      <c r="D6" s="33" t="s">
        <v>199</v>
      </c>
      <c r="E6" s="33" t="s">
        <v>39</v>
      </c>
      <c r="F6" s="31"/>
      <c r="G6" s="18"/>
      <c r="H6" s="33" t="s">
        <v>109</v>
      </c>
      <c r="I6" s="30" t="s">
        <v>31</v>
      </c>
      <c r="J6" s="32" t="s">
        <v>110</v>
      </c>
      <c r="K6" s="30">
        <v>3</v>
      </c>
      <c r="L6" s="32"/>
      <c r="M6" s="30"/>
      <c r="N6" s="33"/>
      <c r="O6" s="34"/>
      <c r="P6" s="33"/>
      <c r="Q6" s="34"/>
      <c r="R6" s="19">
        <f t="shared" si="0"/>
        <v>3</v>
      </c>
      <c r="S6" s="20"/>
      <c r="T6" s="21"/>
      <c r="U6" s="22"/>
    </row>
    <row r="7" spans="1:21" s="2" customFormat="1" ht="23.25" customHeight="1" x14ac:dyDescent="0.15">
      <c r="A7" s="30">
        <v>4</v>
      </c>
      <c r="B7" s="30"/>
      <c r="C7" s="33" t="s">
        <v>40</v>
      </c>
      <c r="D7" s="33" t="s">
        <v>200</v>
      </c>
      <c r="E7" s="33" t="s">
        <v>41</v>
      </c>
      <c r="F7" s="31"/>
      <c r="G7" s="18"/>
      <c r="H7" s="33" t="s">
        <v>111</v>
      </c>
      <c r="I7" s="30" t="s">
        <v>27</v>
      </c>
      <c r="J7" s="32" t="s">
        <v>112</v>
      </c>
      <c r="K7" s="30">
        <v>1</v>
      </c>
      <c r="L7" s="32"/>
      <c r="M7" s="30"/>
      <c r="N7" s="32"/>
      <c r="O7" s="30"/>
      <c r="P7" s="33"/>
      <c r="Q7" s="34"/>
      <c r="R7" s="19">
        <f t="shared" si="0"/>
        <v>1</v>
      </c>
      <c r="S7" s="20"/>
      <c r="T7" s="21"/>
      <c r="U7" s="22"/>
    </row>
    <row r="8" spans="1:21" s="2" customFormat="1" ht="23.25" customHeight="1" x14ac:dyDescent="0.15">
      <c r="A8" s="30">
        <v>5</v>
      </c>
      <c r="B8" s="30"/>
      <c r="C8" s="33" t="s">
        <v>209</v>
      </c>
      <c r="D8" s="33" t="s">
        <v>201</v>
      </c>
      <c r="E8" s="33"/>
      <c r="F8" s="31"/>
      <c r="G8" s="18"/>
      <c r="H8" s="33" t="s">
        <v>113</v>
      </c>
      <c r="I8" s="30" t="s">
        <v>28</v>
      </c>
      <c r="J8" s="33"/>
      <c r="K8" s="34"/>
      <c r="L8" s="32"/>
      <c r="M8" s="30"/>
      <c r="N8" s="32" t="s">
        <v>114</v>
      </c>
      <c r="O8" s="30">
        <v>1</v>
      </c>
      <c r="P8" s="33"/>
      <c r="Q8" s="34"/>
      <c r="R8" s="19">
        <f t="shared" si="0"/>
        <v>1</v>
      </c>
      <c r="S8" s="20"/>
      <c r="T8" s="21"/>
      <c r="U8" s="22"/>
    </row>
    <row r="9" spans="1:21" s="2" customFormat="1" ht="23.25" customHeight="1" x14ac:dyDescent="0.15">
      <c r="A9" s="30">
        <v>6</v>
      </c>
      <c r="B9" s="30"/>
      <c r="C9" s="33" t="s">
        <v>42</v>
      </c>
      <c r="D9" s="33" t="s">
        <v>201</v>
      </c>
      <c r="E9" s="33"/>
      <c r="F9" s="31"/>
      <c r="G9" s="18"/>
      <c r="H9" s="33" t="s">
        <v>115</v>
      </c>
      <c r="I9" s="30" t="s">
        <v>28</v>
      </c>
      <c r="J9" s="33"/>
      <c r="K9" s="34"/>
      <c r="L9" s="32"/>
      <c r="M9" s="30"/>
      <c r="N9" s="32" t="s">
        <v>116</v>
      </c>
      <c r="O9" s="30">
        <v>2</v>
      </c>
      <c r="P9" s="33"/>
      <c r="Q9" s="34"/>
      <c r="R9" s="19">
        <f t="shared" si="0"/>
        <v>2</v>
      </c>
      <c r="S9" s="20"/>
      <c r="T9" s="21"/>
      <c r="U9" s="22"/>
    </row>
    <row r="10" spans="1:21" s="2" customFormat="1" ht="68.25" customHeight="1" x14ac:dyDescent="0.15">
      <c r="A10" s="30">
        <v>7</v>
      </c>
      <c r="B10" s="30"/>
      <c r="C10" s="33" t="s">
        <v>43</v>
      </c>
      <c r="D10" s="33" t="s">
        <v>202</v>
      </c>
      <c r="E10" s="33" t="s">
        <v>44</v>
      </c>
      <c r="F10" s="31"/>
      <c r="G10" s="18"/>
      <c r="H10" s="33" t="s">
        <v>117</v>
      </c>
      <c r="I10" s="30" t="s">
        <v>31</v>
      </c>
      <c r="J10" s="32" t="s">
        <v>118</v>
      </c>
      <c r="K10" s="30">
        <v>21</v>
      </c>
      <c r="L10" s="30"/>
      <c r="M10" s="30"/>
      <c r="N10" s="32" t="s">
        <v>119</v>
      </c>
      <c r="O10" s="30">
        <v>11</v>
      </c>
      <c r="P10" s="33"/>
      <c r="Q10" s="34"/>
      <c r="R10" s="19">
        <f t="shared" si="0"/>
        <v>32</v>
      </c>
      <c r="S10" s="20"/>
      <c r="T10" s="21"/>
      <c r="U10" s="22"/>
    </row>
    <row r="11" spans="1:21" s="2" customFormat="1" ht="42.75" customHeight="1" x14ac:dyDescent="0.15">
      <c r="A11" s="30">
        <v>8</v>
      </c>
      <c r="B11" s="30"/>
      <c r="C11" s="33" t="s">
        <v>45</v>
      </c>
      <c r="D11" s="33" t="s">
        <v>199</v>
      </c>
      <c r="E11" s="33" t="s">
        <v>46</v>
      </c>
      <c r="F11" s="31"/>
      <c r="G11" s="18"/>
      <c r="H11" s="33" t="s">
        <v>120</v>
      </c>
      <c r="I11" s="30" t="s">
        <v>31</v>
      </c>
      <c r="J11" s="32" t="s">
        <v>121</v>
      </c>
      <c r="K11" s="30">
        <v>11</v>
      </c>
      <c r="L11" s="30"/>
      <c r="M11" s="30"/>
      <c r="N11" s="32"/>
      <c r="O11" s="30"/>
      <c r="P11" s="33"/>
      <c r="Q11" s="34"/>
      <c r="R11" s="19">
        <f t="shared" si="0"/>
        <v>11</v>
      </c>
      <c r="S11" s="20"/>
      <c r="T11" s="21"/>
      <c r="U11" s="22"/>
    </row>
    <row r="12" spans="1:21" s="2" customFormat="1" ht="66.75" customHeight="1" x14ac:dyDescent="0.15">
      <c r="A12" s="30">
        <v>9</v>
      </c>
      <c r="B12" s="30"/>
      <c r="C12" s="33" t="s">
        <v>47</v>
      </c>
      <c r="D12" s="33" t="s">
        <v>48</v>
      </c>
      <c r="E12" s="33" t="s">
        <v>49</v>
      </c>
      <c r="F12" s="31"/>
      <c r="G12" s="18"/>
      <c r="H12" s="33" t="s">
        <v>122</v>
      </c>
      <c r="I12" s="30" t="s">
        <v>123</v>
      </c>
      <c r="J12" s="33"/>
      <c r="K12" s="34"/>
      <c r="L12" s="32" t="s">
        <v>124</v>
      </c>
      <c r="M12" s="30">
        <v>8</v>
      </c>
      <c r="N12" s="33"/>
      <c r="O12" s="34"/>
      <c r="P12" s="33"/>
      <c r="Q12" s="34"/>
      <c r="R12" s="19">
        <f t="shared" si="0"/>
        <v>8</v>
      </c>
      <c r="S12" s="20"/>
      <c r="T12" s="21"/>
      <c r="U12" s="22"/>
    </row>
    <row r="13" spans="1:21" s="2" customFormat="1" ht="83.25" customHeight="1" x14ac:dyDescent="0.15">
      <c r="A13" s="30">
        <v>10</v>
      </c>
      <c r="B13" s="30"/>
      <c r="C13" s="33" t="s">
        <v>47</v>
      </c>
      <c r="D13" s="33" t="s">
        <v>202</v>
      </c>
      <c r="E13" s="33" t="s">
        <v>50</v>
      </c>
      <c r="F13" s="31"/>
      <c r="G13" s="18"/>
      <c r="H13" s="33" t="s">
        <v>125</v>
      </c>
      <c r="I13" s="30" t="s">
        <v>123</v>
      </c>
      <c r="J13" s="32" t="s">
        <v>126</v>
      </c>
      <c r="K13" s="30">
        <v>26</v>
      </c>
      <c r="L13" s="30"/>
      <c r="M13" s="30"/>
      <c r="N13" s="32"/>
      <c r="O13" s="30"/>
      <c r="P13" s="33"/>
      <c r="Q13" s="34"/>
      <c r="R13" s="19">
        <f t="shared" si="0"/>
        <v>26</v>
      </c>
      <c r="S13" s="20"/>
      <c r="T13" s="21"/>
      <c r="U13" s="22"/>
    </row>
    <row r="14" spans="1:21" s="2" customFormat="1" ht="42.75" customHeight="1" x14ac:dyDescent="0.15">
      <c r="A14" s="30">
        <v>11</v>
      </c>
      <c r="B14" s="30"/>
      <c r="C14" s="33" t="s">
        <v>51</v>
      </c>
      <c r="D14" s="33" t="s">
        <v>53</v>
      </c>
      <c r="E14" s="33"/>
      <c r="F14" s="31"/>
      <c r="G14" s="18"/>
      <c r="H14" s="33" t="s">
        <v>127</v>
      </c>
      <c r="I14" s="30" t="s">
        <v>31</v>
      </c>
      <c r="J14" s="32" t="s">
        <v>128</v>
      </c>
      <c r="K14" s="30">
        <v>6</v>
      </c>
      <c r="L14" s="30"/>
      <c r="M14" s="30"/>
      <c r="N14" s="32"/>
      <c r="O14" s="30"/>
      <c r="P14" s="33"/>
      <c r="Q14" s="34"/>
      <c r="R14" s="19">
        <f t="shared" si="0"/>
        <v>6</v>
      </c>
      <c r="S14" s="20"/>
      <c r="T14" s="21"/>
      <c r="U14" s="22"/>
    </row>
    <row r="15" spans="1:21" s="2" customFormat="1" ht="42.75" customHeight="1" x14ac:dyDescent="0.15">
      <c r="A15" s="30">
        <v>12</v>
      </c>
      <c r="B15" s="30"/>
      <c r="C15" s="33" t="s">
        <v>52</v>
      </c>
      <c r="D15" s="33" t="s">
        <v>53</v>
      </c>
      <c r="E15" s="33" t="s">
        <v>54</v>
      </c>
      <c r="F15" s="31"/>
      <c r="G15" s="18"/>
      <c r="H15" s="33" t="s">
        <v>129</v>
      </c>
      <c r="I15" s="30" t="s">
        <v>28</v>
      </c>
      <c r="J15" s="33"/>
      <c r="K15" s="34"/>
      <c r="L15" s="30"/>
      <c r="M15" s="30"/>
      <c r="N15" s="32"/>
      <c r="O15" s="30"/>
      <c r="P15" s="32" t="s">
        <v>130</v>
      </c>
      <c r="Q15" s="30">
        <v>1</v>
      </c>
      <c r="R15" s="19">
        <f t="shared" si="0"/>
        <v>1</v>
      </c>
      <c r="S15" s="20"/>
      <c r="T15" s="21"/>
      <c r="U15" s="22"/>
    </row>
    <row r="16" spans="1:21" s="2" customFormat="1" ht="27" customHeight="1" x14ac:dyDescent="0.15">
      <c r="A16" s="30">
        <v>13</v>
      </c>
      <c r="B16" s="30"/>
      <c r="C16" s="33" t="s">
        <v>55</v>
      </c>
      <c r="D16" s="33" t="s">
        <v>35</v>
      </c>
      <c r="E16" s="33" t="s">
        <v>56</v>
      </c>
      <c r="F16" s="31"/>
      <c r="G16" s="18"/>
      <c r="H16" s="33" t="s">
        <v>131</v>
      </c>
      <c r="I16" s="30" t="s">
        <v>28</v>
      </c>
      <c r="J16" s="33"/>
      <c r="K16" s="34"/>
      <c r="L16" s="30"/>
      <c r="M16" s="30"/>
      <c r="N16" s="32"/>
      <c r="O16" s="30"/>
      <c r="P16" s="32" t="s">
        <v>132</v>
      </c>
      <c r="Q16" s="30">
        <v>5</v>
      </c>
      <c r="R16" s="19">
        <f t="shared" si="0"/>
        <v>5</v>
      </c>
      <c r="S16" s="20"/>
      <c r="T16" s="21"/>
      <c r="U16" s="22"/>
    </row>
    <row r="17" spans="1:21" s="2" customFormat="1" ht="27" customHeight="1" x14ac:dyDescent="0.15">
      <c r="A17" s="30">
        <v>14</v>
      </c>
      <c r="B17" s="30"/>
      <c r="C17" s="33" t="s">
        <v>57</v>
      </c>
      <c r="D17" s="33" t="s">
        <v>58</v>
      </c>
      <c r="E17" s="33" t="s">
        <v>59</v>
      </c>
      <c r="F17" s="31"/>
      <c r="G17" s="18"/>
      <c r="H17" s="33" t="s">
        <v>59</v>
      </c>
      <c r="I17" s="30" t="s">
        <v>133</v>
      </c>
      <c r="J17" s="33"/>
      <c r="K17" s="34"/>
      <c r="L17" s="30"/>
      <c r="M17" s="30"/>
      <c r="N17" s="32"/>
      <c r="O17" s="30"/>
      <c r="P17" s="32" t="s">
        <v>134</v>
      </c>
      <c r="Q17" s="30">
        <v>2</v>
      </c>
      <c r="R17" s="19">
        <f t="shared" si="0"/>
        <v>2</v>
      </c>
      <c r="S17" s="20"/>
      <c r="T17" s="21"/>
      <c r="U17" s="22"/>
    </row>
    <row r="18" spans="1:21" s="2" customFormat="1" ht="42.75" customHeight="1" x14ac:dyDescent="0.15">
      <c r="A18" s="30">
        <v>15</v>
      </c>
      <c r="B18" s="30"/>
      <c r="C18" s="33" t="s">
        <v>60</v>
      </c>
      <c r="D18" s="33" t="s">
        <v>61</v>
      </c>
      <c r="E18" s="33"/>
      <c r="F18" s="31"/>
      <c r="G18" s="18"/>
      <c r="H18" s="33" t="s">
        <v>135</v>
      </c>
      <c r="I18" s="30" t="s">
        <v>31</v>
      </c>
      <c r="J18" s="32" t="s">
        <v>136</v>
      </c>
      <c r="K18" s="30">
        <v>14</v>
      </c>
      <c r="L18" s="30"/>
      <c r="M18" s="30"/>
      <c r="N18" s="32"/>
      <c r="O18" s="30"/>
      <c r="P18" s="33"/>
      <c r="Q18" s="34"/>
      <c r="R18" s="19">
        <f t="shared" si="0"/>
        <v>14</v>
      </c>
      <c r="S18" s="20"/>
      <c r="T18" s="21"/>
      <c r="U18" s="22"/>
    </row>
    <row r="19" spans="1:21" s="2" customFormat="1" ht="26.25" customHeight="1" x14ac:dyDescent="0.15">
      <c r="A19" s="30">
        <v>16</v>
      </c>
      <c r="B19" s="30"/>
      <c r="C19" s="33" t="s">
        <v>62</v>
      </c>
      <c r="D19" s="33" t="s">
        <v>201</v>
      </c>
      <c r="E19" s="33" t="s">
        <v>63</v>
      </c>
      <c r="F19" s="31"/>
      <c r="G19" s="18"/>
      <c r="H19" s="33" t="s">
        <v>137</v>
      </c>
      <c r="I19" s="30" t="s">
        <v>27</v>
      </c>
      <c r="J19" s="32" t="s">
        <v>138</v>
      </c>
      <c r="K19" s="30">
        <v>20</v>
      </c>
      <c r="L19" s="30"/>
      <c r="M19" s="30"/>
      <c r="N19" s="32"/>
      <c r="O19" s="30"/>
      <c r="P19" s="33"/>
      <c r="Q19" s="34"/>
      <c r="R19" s="19">
        <f t="shared" si="0"/>
        <v>20</v>
      </c>
      <c r="S19" s="20"/>
      <c r="T19" s="21"/>
      <c r="U19" s="22"/>
    </row>
    <row r="20" spans="1:21" s="2" customFormat="1" ht="42.75" customHeight="1" x14ac:dyDescent="0.15">
      <c r="A20" s="30">
        <v>17</v>
      </c>
      <c r="B20" s="30"/>
      <c r="C20" s="33" t="s">
        <v>64</v>
      </c>
      <c r="D20" s="33" t="s">
        <v>203</v>
      </c>
      <c r="E20" s="33"/>
      <c r="F20" s="31"/>
      <c r="G20" s="18"/>
      <c r="H20" s="33" t="s">
        <v>139</v>
      </c>
      <c r="I20" s="30" t="s">
        <v>28</v>
      </c>
      <c r="J20" s="32" t="s">
        <v>140</v>
      </c>
      <c r="K20" s="30">
        <v>10</v>
      </c>
      <c r="L20" s="30"/>
      <c r="M20" s="30"/>
      <c r="N20" s="32"/>
      <c r="O20" s="30"/>
      <c r="P20" s="33"/>
      <c r="Q20" s="34"/>
      <c r="R20" s="19">
        <f t="shared" si="0"/>
        <v>10</v>
      </c>
      <c r="S20" s="20"/>
      <c r="T20" s="21"/>
      <c r="U20" s="22"/>
    </row>
    <row r="21" spans="1:21" s="2" customFormat="1" ht="30" customHeight="1" x14ac:dyDescent="0.15">
      <c r="A21" s="30">
        <v>18</v>
      </c>
      <c r="B21" s="30"/>
      <c r="C21" s="33" t="s">
        <v>65</v>
      </c>
      <c r="D21" s="33" t="s">
        <v>66</v>
      </c>
      <c r="E21" s="33"/>
      <c r="F21" s="31"/>
      <c r="G21" s="18"/>
      <c r="H21" s="33" t="s">
        <v>141</v>
      </c>
      <c r="I21" s="30" t="s">
        <v>27</v>
      </c>
      <c r="J21" s="33"/>
      <c r="K21" s="34"/>
      <c r="L21" s="30"/>
      <c r="M21" s="30"/>
      <c r="N21" s="32"/>
      <c r="O21" s="30"/>
      <c r="P21" s="32" t="s">
        <v>142</v>
      </c>
      <c r="Q21" s="30">
        <v>10</v>
      </c>
      <c r="R21" s="19">
        <f t="shared" si="0"/>
        <v>10</v>
      </c>
      <c r="S21" s="20"/>
      <c r="T21" s="21"/>
      <c r="U21" s="22"/>
    </row>
    <row r="22" spans="1:21" s="2" customFormat="1" ht="42.75" customHeight="1" x14ac:dyDescent="0.15">
      <c r="A22" s="30">
        <v>19</v>
      </c>
      <c r="B22" s="30"/>
      <c r="C22" s="33" t="s">
        <v>210</v>
      </c>
      <c r="D22" s="33" t="s">
        <v>199</v>
      </c>
      <c r="E22" s="33"/>
      <c r="F22" s="31"/>
      <c r="G22" s="18"/>
      <c r="H22" s="33" t="s">
        <v>143</v>
      </c>
      <c r="I22" s="30" t="s">
        <v>31</v>
      </c>
      <c r="J22" s="32" t="s">
        <v>144</v>
      </c>
      <c r="K22" s="30">
        <v>3</v>
      </c>
      <c r="L22" s="30"/>
      <c r="M22" s="30"/>
      <c r="N22" s="32"/>
      <c r="O22" s="30"/>
      <c r="P22" s="33"/>
      <c r="Q22" s="34"/>
      <c r="R22" s="19">
        <f t="shared" si="0"/>
        <v>3</v>
      </c>
      <c r="S22" s="20"/>
      <c r="T22" s="21"/>
      <c r="U22" s="22"/>
    </row>
    <row r="23" spans="1:21" s="2" customFormat="1" ht="65.25" customHeight="1" x14ac:dyDescent="0.15">
      <c r="A23" s="30">
        <v>20</v>
      </c>
      <c r="B23" s="30"/>
      <c r="C23" s="33" t="s">
        <v>67</v>
      </c>
      <c r="D23" s="33" t="s">
        <v>204</v>
      </c>
      <c r="E23" s="33" t="s">
        <v>68</v>
      </c>
      <c r="F23" s="31"/>
      <c r="G23" s="18"/>
      <c r="H23" s="33" t="s">
        <v>145</v>
      </c>
      <c r="I23" s="30" t="s">
        <v>31</v>
      </c>
      <c r="J23" s="32" t="s">
        <v>146</v>
      </c>
      <c r="K23" s="30">
        <v>20</v>
      </c>
      <c r="L23" s="30"/>
      <c r="M23" s="30"/>
      <c r="N23" s="32"/>
      <c r="O23" s="30"/>
      <c r="P23" s="33"/>
      <c r="Q23" s="34"/>
      <c r="R23" s="19">
        <f t="shared" si="0"/>
        <v>20</v>
      </c>
      <c r="S23" s="20"/>
      <c r="T23" s="21"/>
      <c r="U23" s="22"/>
    </row>
    <row r="24" spans="1:21" s="2" customFormat="1" ht="189" customHeight="1" x14ac:dyDescent="0.15">
      <c r="A24" s="30">
        <v>21</v>
      </c>
      <c r="B24" s="30"/>
      <c r="C24" s="33" t="s">
        <v>69</v>
      </c>
      <c r="D24" s="33" t="s">
        <v>70</v>
      </c>
      <c r="E24" s="33"/>
      <c r="F24" s="31"/>
      <c r="G24" s="18"/>
      <c r="H24" s="33" t="s">
        <v>147</v>
      </c>
      <c r="I24" s="30" t="s">
        <v>28</v>
      </c>
      <c r="J24" s="33"/>
      <c r="K24" s="34"/>
      <c r="L24" s="30"/>
      <c r="M24" s="30"/>
      <c r="N24" s="32"/>
      <c r="O24" s="30"/>
      <c r="P24" s="32" t="s">
        <v>148</v>
      </c>
      <c r="Q24" s="30">
        <v>1</v>
      </c>
      <c r="R24" s="19">
        <f t="shared" si="0"/>
        <v>1</v>
      </c>
      <c r="S24" s="20"/>
      <c r="T24" s="21"/>
      <c r="U24" s="22"/>
    </row>
    <row r="25" spans="1:21" s="2" customFormat="1" ht="26.25" customHeight="1" x14ac:dyDescent="0.15">
      <c r="A25" s="30">
        <v>22</v>
      </c>
      <c r="B25" s="30"/>
      <c r="C25" s="33" t="s">
        <v>71</v>
      </c>
      <c r="D25" s="33" t="s">
        <v>205</v>
      </c>
      <c r="E25" s="33"/>
      <c r="F25" s="31"/>
      <c r="G25" s="18"/>
      <c r="H25" s="33" t="s">
        <v>149</v>
      </c>
      <c r="I25" s="30" t="s">
        <v>28</v>
      </c>
      <c r="J25" s="33"/>
      <c r="K25" s="34"/>
      <c r="L25" s="30"/>
      <c r="M25" s="30"/>
      <c r="N25" s="32" t="s">
        <v>150</v>
      </c>
      <c r="O25" s="30">
        <v>1</v>
      </c>
      <c r="P25" s="33"/>
      <c r="Q25" s="34"/>
      <c r="R25" s="19">
        <f t="shared" si="0"/>
        <v>1</v>
      </c>
      <c r="S25" s="20"/>
      <c r="T25" s="21"/>
      <c r="U25" s="22"/>
    </row>
    <row r="26" spans="1:21" s="2" customFormat="1" ht="26.25" customHeight="1" x14ac:dyDescent="0.15">
      <c r="A26" s="30">
        <v>23</v>
      </c>
      <c r="B26" s="30"/>
      <c r="C26" s="33" t="s">
        <v>71</v>
      </c>
      <c r="D26" s="33" t="s">
        <v>205</v>
      </c>
      <c r="E26" s="33"/>
      <c r="F26" s="31"/>
      <c r="G26" s="18"/>
      <c r="H26" s="33" t="s">
        <v>151</v>
      </c>
      <c r="I26" s="30" t="s">
        <v>28</v>
      </c>
      <c r="J26" s="33"/>
      <c r="K26" s="34"/>
      <c r="L26" s="30"/>
      <c r="M26" s="30"/>
      <c r="N26" s="32" t="s">
        <v>152</v>
      </c>
      <c r="O26" s="30">
        <v>2</v>
      </c>
      <c r="P26" s="33"/>
      <c r="Q26" s="34"/>
      <c r="R26" s="19">
        <f t="shared" si="0"/>
        <v>2</v>
      </c>
      <c r="S26" s="20"/>
      <c r="T26" s="21"/>
      <c r="U26" s="22"/>
    </row>
    <row r="27" spans="1:21" s="2" customFormat="1" ht="300" customHeight="1" x14ac:dyDescent="0.15">
      <c r="A27" s="30">
        <v>24</v>
      </c>
      <c r="B27" s="30"/>
      <c r="C27" s="33" t="s">
        <v>72</v>
      </c>
      <c r="D27" s="33" t="s">
        <v>74</v>
      </c>
      <c r="E27" s="33"/>
      <c r="F27" s="31"/>
      <c r="G27" s="18"/>
      <c r="H27" s="33" t="s">
        <v>153</v>
      </c>
      <c r="I27" s="30" t="s">
        <v>28</v>
      </c>
      <c r="J27" s="32" t="s">
        <v>154</v>
      </c>
      <c r="K27" s="30">
        <v>6</v>
      </c>
      <c r="L27" s="30"/>
      <c r="M27" s="30"/>
      <c r="N27" s="32"/>
      <c r="O27" s="30"/>
      <c r="P27" s="33"/>
      <c r="Q27" s="34"/>
      <c r="R27" s="19">
        <f t="shared" si="0"/>
        <v>6</v>
      </c>
      <c r="S27" s="20"/>
      <c r="T27" s="21"/>
      <c r="U27" s="22"/>
    </row>
    <row r="28" spans="1:21" s="2" customFormat="1" ht="32.25" customHeight="1" x14ac:dyDescent="0.15">
      <c r="A28" s="30">
        <v>25</v>
      </c>
      <c r="B28" s="30"/>
      <c r="C28" s="33" t="s">
        <v>73</v>
      </c>
      <c r="D28" s="33" t="s">
        <v>74</v>
      </c>
      <c r="E28" s="33"/>
      <c r="F28" s="31"/>
      <c r="G28" s="18"/>
      <c r="H28" s="33" t="s">
        <v>155</v>
      </c>
      <c r="I28" s="30" t="s">
        <v>123</v>
      </c>
      <c r="J28" s="33"/>
      <c r="K28" s="34"/>
      <c r="L28" s="32" t="s">
        <v>156</v>
      </c>
      <c r="M28" s="30">
        <v>10</v>
      </c>
      <c r="N28" s="32"/>
      <c r="O28" s="30"/>
      <c r="P28" s="33"/>
      <c r="Q28" s="34"/>
      <c r="R28" s="19">
        <f t="shared" si="0"/>
        <v>10</v>
      </c>
      <c r="S28" s="20"/>
      <c r="T28" s="21"/>
      <c r="U28" s="22"/>
    </row>
    <row r="29" spans="1:21" s="2" customFormat="1" ht="32.25" customHeight="1" x14ac:dyDescent="0.15">
      <c r="A29" s="30">
        <v>26</v>
      </c>
      <c r="B29" s="30"/>
      <c r="C29" s="33" t="s">
        <v>75</v>
      </c>
      <c r="D29" s="33" t="s">
        <v>211</v>
      </c>
      <c r="E29" s="33"/>
      <c r="F29" s="31"/>
      <c r="G29" s="18"/>
      <c r="H29" s="33" t="s">
        <v>157</v>
      </c>
      <c r="I29" s="30" t="s">
        <v>31</v>
      </c>
      <c r="J29" s="33"/>
      <c r="K29" s="34"/>
      <c r="L29" s="30"/>
      <c r="M29" s="30"/>
      <c r="N29" s="32" t="s">
        <v>158</v>
      </c>
      <c r="O29" s="30">
        <v>1</v>
      </c>
      <c r="P29" s="33"/>
      <c r="Q29" s="34"/>
      <c r="R29" s="19">
        <f t="shared" si="0"/>
        <v>1</v>
      </c>
      <c r="S29" s="20"/>
      <c r="T29" s="21"/>
      <c r="U29" s="22"/>
    </row>
    <row r="30" spans="1:21" s="2" customFormat="1" ht="32.25" customHeight="1" x14ac:dyDescent="0.15">
      <c r="A30" s="30">
        <v>27</v>
      </c>
      <c r="B30" s="30"/>
      <c r="C30" s="33" t="s">
        <v>76</v>
      </c>
      <c r="D30" s="33" t="s">
        <v>211</v>
      </c>
      <c r="E30" s="33"/>
      <c r="F30" s="31"/>
      <c r="G30" s="18"/>
      <c r="H30" s="33" t="s">
        <v>159</v>
      </c>
      <c r="I30" s="30" t="s">
        <v>27</v>
      </c>
      <c r="J30" s="33"/>
      <c r="K30" s="34"/>
      <c r="L30" s="30"/>
      <c r="M30" s="30"/>
      <c r="N30" s="32" t="s">
        <v>160</v>
      </c>
      <c r="O30" s="30">
        <v>2</v>
      </c>
      <c r="P30" s="33"/>
      <c r="Q30" s="34"/>
      <c r="R30" s="19">
        <f t="shared" si="0"/>
        <v>2</v>
      </c>
      <c r="S30" s="20"/>
      <c r="T30" s="21"/>
      <c r="U30" s="22"/>
    </row>
    <row r="31" spans="1:21" s="2" customFormat="1" ht="32.25" customHeight="1" x14ac:dyDescent="0.15">
      <c r="A31" s="30">
        <v>28</v>
      </c>
      <c r="B31" s="30"/>
      <c r="C31" s="33" t="s">
        <v>77</v>
      </c>
      <c r="D31" s="33" t="s">
        <v>211</v>
      </c>
      <c r="E31" s="33"/>
      <c r="F31" s="31"/>
      <c r="G31" s="18"/>
      <c r="H31" s="33" t="s">
        <v>161</v>
      </c>
      <c r="I31" s="30" t="s">
        <v>27</v>
      </c>
      <c r="J31" s="33"/>
      <c r="K31" s="34"/>
      <c r="L31" s="30"/>
      <c r="M31" s="30"/>
      <c r="N31" s="32" t="s">
        <v>162</v>
      </c>
      <c r="O31" s="30">
        <v>2</v>
      </c>
      <c r="P31" s="33"/>
      <c r="Q31" s="34"/>
      <c r="R31" s="19">
        <f t="shared" si="0"/>
        <v>2</v>
      </c>
      <c r="S31" s="20"/>
      <c r="T31" s="21"/>
      <c r="U31" s="22"/>
    </row>
    <row r="32" spans="1:21" s="2" customFormat="1" ht="42.75" customHeight="1" x14ac:dyDescent="0.15">
      <c r="A32" s="30">
        <v>29</v>
      </c>
      <c r="B32" s="30"/>
      <c r="C32" s="33" t="s">
        <v>78</v>
      </c>
      <c r="D32" s="33" t="s">
        <v>201</v>
      </c>
      <c r="E32" s="33"/>
      <c r="F32" s="31"/>
      <c r="G32" s="18"/>
      <c r="H32" s="33" t="s">
        <v>163</v>
      </c>
      <c r="I32" s="30" t="s">
        <v>28</v>
      </c>
      <c r="J32" s="33"/>
      <c r="K32" s="34"/>
      <c r="L32" s="30"/>
      <c r="M32" s="30"/>
      <c r="N32" s="32" t="s">
        <v>164</v>
      </c>
      <c r="O32" s="30">
        <v>1</v>
      </c>
      <c r="P32" s="33"/>
      <c r="Q32" s="34"/>
      <c r="R32" s="19">
        <f t="shared" si="0"/>
        <v>1</v>
      </c>
      <c r="S32" s="20"/>
      <c r="T32" s="21"/>
      <c r="U32" s="22"/>
    </row>
    <row r="33" spans="1:21" s="2" customFormat="1" ht="80.25" customHeight="1" x14ac:dyDescent="0.15">
      <c r="A33" s="30">
        <v>30</v>
      </c>
      <c r="B33" s="30"/>
      <c r="C33" s="33" t="s">
        <v>79</v>
      </c>
      <c r="D33" s="33" t="s">
        <v>206</v>
      </c>
      <c r="E33" s="33" t="s">
        <v>80</v>
      </c>
      <c r="F33" s="31"/>
      <c r="G33" s="18"/>
      <c r="H33" s="33" t="s">
        <v>165</v>
      </c>
      <c r="I33" s="30" t="s">
        <v>166</v>
      </c>
      <c r="J33" s="32" t="s">
        <v>167</v>
      </c>
      <c r="K33" s="30">
        <v>30</v>
      </c>
      <c r="L33" s="30"/>
      <c r="M33" s="30"/>
      <c r="N33" s="32"/>
      <c r="O33" s="30"/>
      <c r="P33" s="33"/>
      <c r="Q33" s="34"/>
      <c r="R33" s="19">
        <f t="shared" si="0"/>
        <v>30</v>
      </c>
      <c r="S33" s="20"/>
      <c r="T33" s="21"/>
      <c r="U33" s="22"/>
    </row>
    <row r="34" spans="1:21" s="2" customFormat="1" ht="42.75" customHeight="1" x14ac:dyDescent="0.15">
      <c r="A34" s="30">
        <v>31</v>
      </c>
      <c r="B34" s="30"/>
      <c r="C34" s="33" t="s">
        <v>81</v>
      </c>
      <c r="D34" s="33" t="s">
        <v>53</v>
      </c>
      <c r="E34" s="33"/>
      <c r="F34" s="31"/>
      <c r="G34" s="18"/>
      <c r="H34" s="33" t="s">
        <v>212</v>
      </c>
      <c r="I34" s="30" t="s">
        <v>28</v>
      </c>
      <c r="J34" s="33"/>
      <c r="K34" s="34"/>
      <c r="L34" s="32" t="s">
        <v>168</v>
      </c>
      <c r="M34" s="30">
        <v>10</v>
      </c>
      <c r="N34" s="33"/>
      <c r="O34" s="34"/>
      <c r="P34" s="32"/>
      <c r="Q34" s="30"/>
      <c r="R34" s="19">
        <f t="shared" si="0"/>
        <v>10</v>
      </c>
      <c r="S34" s="20"/>
      <c r="T34" s="21"/>
      <c r="U34" s="22"/>
    </row>
    <row r="35" spans="1:21" s="2" customFormat="1" ht="30.75" customHeight="1" x14ac:dyDescent="0.15">
      <c r="A35" s="30">
        <v>32</v>
      </c>
      <c r="B35" s="30"/>
      <c r="C35" s="33" t="s">
        <v>30</v>
      </c>
      <c r="D35" s="33" t="s">
        <v>82</v>
      </c>
      <c r="E35" s="33"/>
      <c r="F35" s="31"/>
      <c r="G35" s="18"/>
      <c r="H35" s="33" t="s">
        <v>169</v>
      </c>
      <c r="I35" s="30" t="s">
        <v>27</v>
      </c>
      <c r="J35" s="33"/>
      <c r="K35" s="34"/>
      <c r="L35" s="30"/>
      <c r="M35" s="30"/>
      <c r="N35" s="32" t="s">
        <v>170</v>
      </c>
      <c r="O35" s="30">
        <v>10</v>
      </c>
      <c r="P35" s="33"/>
      <c r="Q35" s="34"/>
      <c r="R35" s="19">
        <f t="shared" si="0"/>
        <v>10</v>
      </c>
      <c r="S35" s="20"/>
      <c r="T35" s="21"/>
      <c r="U35" s="22"/>
    </row>
    <row r="36" spans="1:21" s="2" customFormat="1" ht="42.75" customHeight="1" x14ac:dyDescent="0.15">
      <c r="A36" s="30">
        <v>33</v>
      </c>
      <c r="B36" s="30"/>
      <c r="C36" s="33" t="s">
        <v>83</v>
      </c>
      <c r="D36" s="33" t="s">
        <v>84</v>
      </c>
      <c r="E36" s="33" t="s">
        <v>85</v>
      </c>
      <c r="F36" s="31"/>
      <c r="G36" s="18"/>
      <c r="H36" s="33" t="s">
        <v>171</v>
      </c>
      <c r="I36" s="30" t="s">
        <v>27</v>
      </c>
      <c r="J36" s="33"/>
      <c r="K36" s="34"/>
      <c r="L36" s="32" t="s">
        <v>172</v>
      </c>
      <c r="M36" s="30">
        <v>20</v>
      </c>
      <c r="N36" s="33"/>
      <c r="O36" s="34"/>
      <c r="P36" s="32"/>
      <c r="Q36" s="30"/>
      <c r="R36" s="19">
        <f t="shared" si="0"/>
        <v>20</v>
      </c>
      <c r="S36" s="20"/>
      <c r="T36" s="21"/>
      <c r="U36" s="22"/>
    </row>
    <row r="37" spans="1:21" s="2" customFormat="1" ht="42.75" customHeight="1" x14ac:dyDescent="0.15">
      <c r="A37" s="30">
        <v>34</v>
      </c>
      <c r="B37" s="30"/>
      <c r="C37" s="33" t="s">
        <v>86</v>
      </c>
      <c r="D37" s="33" t="s">
        <v>87</v>
      </c>
      <c r="E37" s="33" t="s">
        <v>88</v>
      </c>
      <c r="F37" s="31"/>
      <c r="G37" s="18"/>
      <c r="H37" s="33" t="s">
        <v>173</v>
      </c>
      <c r="I37" s="30" t="s">
        <v>174</v>
      </c>
      <c r="J37" s="32" t="s">
        <v>175</v>
      </c>
      <c r="K37" s="30">
        <v>10</v>
      </c>
      <c r="L37" s="30"/>
      <c r="M37" s="30"/>
      <c r="N37" s="32"/>
      <c r="O37" s="30"/>
      <c r="P37" s="33"/>
      <c r="Q37" s="34"/>
      <c r="R37" s="19">
        <f t="shared" si="0"/>
        <v>10</v>
      </c>
      <c r="S37" s="20"/>
      <c r="T37" s="21"/>
      <c r="U37" s="22"/>
    </row>
    <row r="38" spans="1:21" s="2" customFormat="1" ht="27" customHeight="1" x14ac:dyDescent="0.15">
      <c r="A38" s="30">
        <v>35</v>
      </c>
      <c r="B38" s="30"/>
      <c r="C38" s="33" t="s">
        <v>89</v>
      </c>
      <c r="D38" s="33" t="s">
        <v>207</v>
      </c>
      <c r="E38" s="33"/>
      <c r="F38" s="31"/>
      <c r="G38" s="18"/>
      <c r="H38" s="35" t="s">
        <v>213</v>
      </c>
      <c r="I38" s="30" t="s">
        <v>31</v>
      </c>
      <c r="J38" s="30"/>
      <c r="K38" s="30"/>
      <c r="L38" s="33"/>
      <c r="M38" s="34"/>
      <c r="N38" s="32" t="s">
        <v>176</v>
      </c>
      <c r="O38" s="30">
        <v>1</v>
      </c>
      <c r="P38" s="33"/>
      <c r="Q38" s="34"/>
      <c r="R38" s="19">
        <f t="shared" si="0"/>
        <v>1</v>
      </c>
      <c r="S38" s="20"/>
      <c r="T38" s="21"/>
      <c r="U38" s="22"/>
    </row>
    <row r="39" spans="1:21" s="2" customFormat="1" ht="27" customHeight="1" x14ac:dyDescent="0.15">
      <c r="A39" s="30">
        <v>36</v>
      </c>
      <c r="B39" s="30"/>
      <c r="C39" s="33" t="s">
        <v>90</v>
      </c>
      <c r="D39" s="33" t="s">
        <v>207</v>
      </c>
      <c r="E39" s="33"/>
      <c r="F39" s="31"/>
      <c r="G39" s="18"/>
      <c r="H39" s="33" t="s">
        <v>177</v>
      </c>
      <c r="I39" s="30" t="s">
        <v>31</v>
      </c>
      <c r="J39" s="33"/>
      <c r="K39" s="34"/>
      <c r="L39" s="33"/>
      <c r="M39" s="34"/>
      <c r="N39" s="32" t="s">
        <v>178</v>
      </c>
      <c r="O39" s="30">
        <v>1</v>
      </c>
      <c r="P39" s="30"/>
      <c r="Q39" s="30"/>
      <c r="R39" s="19">
        <f t="shared" si="0"/>
        <v>1</v>
      </c>
      <c r="S39" s="20"/>
      <c r="T39" s="21"/>
      <c r="U39" s="22"/>
    </row>
    <row r="40" spans="1:21" s="2" customFormat="1" ht="27" customHeight="1" x14ac:dyDescent="0.15">
      <c r="A40" s="30">
        <v>37</v>
      </c>
      <c r="B40" s="30"/>
      <c r="C40" s="33" t="s">
        <v>91</v>
      </c>
      <c r="D40" s="33" t="s">
        <v>207</v>
      </c>
      <c r="E40" s="33"/>
      <c r="F40" s="31"/>
      <c r="G40" s="18"/>
      <c r="H40" s="33" t="s">
        <v>179</v>
      </c>
      <c r="I40" s="30" t="s">
        <v>31</v>
      </c>
      <c r="J40" s="33"/>
      <c r="K40" s="34"/>
      <c r="L40" s="33"/>
      <c r="M40" s="34"/>
      <c r="N40" s="32" t="s">
        <v>180</v>
      </c>
      <c r="O40" s="30">
        <v>1</v>
      </c>
      <c r="P40" s="32"/>
      <c r="Q40" s="30"/>
      <c r="R40" s="19">
        <f t="shared" si="0"/>
        <v>1</v>
      </c>
      <c r="S40" s="20"/>
      <c r="T40" s="21"/>
      <c r="U40" s="22"/>
    </row>
    <row r="41" spans="1:21" s="2" customFormat="1" ht="27" customHeight="1" x14ac:dyDescent="0.15">
      <c r="A41" s="30">
        <v>38</v>
      </c>
      <c r="B41" s="30"/>
      <c r="C41" s="33" t="s">
        <v>92</v>
      </c>
      <c r="D41" s="33" t="s">
        <v>207</v>
      </c>
      <c r="E41" s="33"/>
      <c r="F41" s="31"/>
      <c r="G41" s="18"/>
      <c r="H41" s="33" t="s">
        <v>181</v>
      </c>
      <c r="I41" s="30" t="s">
        <v>31</v>
      </c>
      <c r="J41" s="33"/>
      <c r="K41" s="34"/>
      <c r="L41" s="33"/>
      <c r="M41" s="34"/>
      <c r="N41" s="32" t="s">
        <v>182</v>
      </c>
      <c r="O41" s="30">
        <v>1</v>
      </c>
      <c r="P41" s="32"/>
      <c r="Q41" s="30"/>
      <c r="R41" s="19">
        <f t="shared" si="0"/>
        <v>1</v>
      </c>
      <c r="S41" s="20"/>
      <c r="T41" s="21"/>
      <c r="U41" s="22"/>
    </row>
    <row r="42" spans="1:21" s="2" customFormat="1" ht="27" customHeight="1" x14ac:dyDescent="0.15">
      <c r="A42" s="30">
        <v>39</v>
      </c>
      <c r="B42" s="30"/>
      <c r="C42" s="33" t="s">
        <v>93</v>
      </c>
      <c r="D42" s="33" t="s">
        <v>207</v>
      </c>
      <c r="E42" s="33"/>
      <c r="F42" s="31"/>
      <c r="G42" s="18"/>
      <c r="H42" s="33" t="s">
        <v>183</v>
      </c>
      <c r="I42" s="30" t="s">
        <v>31</v>
      </c>
      <c r="J42" s="33"/>
      <c r="K42" s="34"/>
      <c r="L42" s="33"/>
      <c r="M42" s="34"/>
      <c r="N42" s="32" t="s">
        <v>184</v>
      </c>
      <c r="O42" s="30">
        <v>1</v>
      </c>
      <c r="P42" s="32"/>
      <c r="Q42" s="30"/>
      <c r="R42" s="19">
        <f t="shared" si="0"/>
        <v>1</v>
      </c>
      <c r="S42" s="20"/>
      <c r="T42" s="21"/>
      <c r="U42" s="22"/>
    </row>
    <row r="43" spans="1:21" s="2" customFormat="1" ht="42" customHeight="1" x14ac:dyDescent="0.15">
      <c r="A43" s="30">
        <v>40</v>
      </c>
      <c r="B43" s="30"/>
      <c r="C43" s="33" t="s">
        <v>94</v>
      </c>
      <c r="D43" s="33" t="s">
        <v>207</v>
      </c>
      <c r="E43" s="33" t="s">
        <v>95</v>
      </c>
      <c r="F43" s="31"/>
      <c r="G43" s="18"/>
      <c r="H43" s="33" t="s">
        <v>185</v>
      </c>
      <c r="I43" s="30" t="s">
        <v>31</v>
      </c>
      <c r="J43" s="33"/>
      <c r="K43" s="34"/>
      <c r="L43" s="33"/>
      <c r="M43" s="34"/>
      <c r="N43" s="32" t="s">
        <v>186</v>
      </c>
      <c r="O43" s="30">
        <v>1</v>
      </c>
      <c r="P43" s="32"/>
      <c r="Q43" s="30"/>
      <c r="R43" s="19">
        <f t="shared" si="0"/>
        <v>1</v>
      </c>
      <c r="S43" s="20"/>
      <c r="T43" s="21"/>
      <c r="U43" s="22"/>
    </row>
    <row r="44" spans="1:21" s="2" customFormat="1" ht="56.25" customHeight="1" x14ac:dyDescent="0.15">
      <c r="A44" s="30">
        <v>41</v>
      </c>
      <c r="B44" s="30"/>
      <c r="C44" s="33" t="s">
        <v>96</v>
      </c>
      <c r="D44" s="33" t="s">
        <v>207</v>
      </c>
      <c r="E44" s="33" t="s">
        <v>97</v>
      </c>
      <c r="F44" s="31"/>
      <c r="G44" s="18"/>
      <c r="H44" s="33" t="s">
        <v>187</v>
      </c>
      <c r="I44" s="30" t="s">
        <v>188</v>
      </c>
      <c r="J44" s="33"/>
      <c r="K44" s="34"/>
      <c r="L44" s="32" t="s">
        <v>189</v>
      </c>
      <c r="M44" s="30">
        <v>1</v>
      </c>
      <c r="N44" s="30"/>
      <c r="O44" s="30"/>
      <c r="P44" s="32"/>
      <c r="Q44" s="30"/>
      <c r="R44" s="19">
        <f t="shared" si="0"/>
        <v>1</v>
      </c>
      <c r="S44" s="20"/>
      <c r="T44" s="21"/>
      <c r="U44" s="22"/>
    </row>
    <row r="45" spans="1:21" s="2" customFormat="1" ht="56.25" customHeight="1" x14ac:dyDescent="0.15">
      <c r="A45" s="30">
        <v>42</v>
      </c>
      <c r="B45" s="30"/>
      <c r="C45" s="33" t="s">
        <v>98</v>
      </c>
      <c r="D45" s="33" t="s">
        <v>207</v>
      </c>
      <c r="E45" s="33" t="s">
        <v>99</v>
      </c>
      <c r="F45" s="31"/>
      <c r="G45" s="18"/>
      <c r="H45" s="33" t="s">
        <v>190</v>
      </c>
      <c r="I45" s="30" t="s">
        <v>191</v>
      </c>
      <c r="J45" s="32"/>
      <c r="K45" s="30"/>
      <c r="L45" s="32" t="s">
        <v>192</v>
      </c>
      <c r="M45" s="30">
        <v>1</v>
      </c>
      <c r="N45" s="30"/>
      <c r="O45" s="30"/>
      <c r="P45" s="30"/>
      <c r="Q45" s="30"/>
      <c r="R45" s="19">
        <f t="shared" si="0"/>
        <v>1</v>
      </c>
      <c r="S45" s="20"/>
      <c r="T45" s="21"/>
      <c r="U45" s="22"/>
    </row>
    <row r="46" spans="1:21" s="2" customFormat="1" ht="27" customHeight="1" x14ac:dyDescent="0.15">
      <c r="A46" s="30">
        <v>43</v>
      </c>
      <c r="B46" s="30"/>
      <c r="C46" s="33" t="s">
        <v>100</v>
      </c>
      <c r="D46" s="33" t="s">
        <v>201</v>
      </c>
      <c r="E46" s="33" t="s">
        <v>101</v>
      </c>
      <c r="F46" s="31"/>
      <c r="G46" s="18"/>
      <c r="H46" s="33" t="s">
        <v>198</v>
      </c>
      <c r="I46" s="30" t="s">
        <v>31</v>
      </c>
      <c r="J46" s="32"/>
      <c r="K46" s="30"/>
      <c r="L46" s="33"/>
      <c r="M46" s="34"/>
      <c r="N46" s="32" t="s">
        <v>193</v>
      </c>
      <c r="O46" s="30">
        <v>1</v>
      </c>
      <c r="P46" s="30"/>
      <c r="Q46" s="30"/>
      <c r="R46" s="19">
        <f t="shared" si="0"/>
        <v>1</v>
      </c>
      <c r="S46" s="20"/>
      <c r="T46" s="21"/>
      <c r="U46" s="22"/>
    </row>
    <row r="47" spans="1:21" s="2" customFormat="1" ht="27" customHeight="1" x14ac:dyDescent="0.15">
      <c r="A47" s="30">
        <v>44</v>
      </c>
      <c r="B47" s="30"/>
      <c r="C47" s="33" t="s">
        <v>102</v>
      </c>
      <c r="D47" s="33" t="s">
        <v>201</v>
      </c>
      <c r="E47" s="33"/>
      <c r="F47" s="31"/>
      <c r="G47" s="18"/>
      <c r="H47" s="33" t="s">
        <v>194</v>
      </c>
      <c r="I47" s="30" t="s">
        <v>31</v>
      </c>
      <c r="J47" s="33"/>
      <c r="K47" s="34"/>
      <c r="L47" s="33"/>
      <c r="M47" s="34"/>
      <c r="N47" s="32" t="s">
        <v>195</v>
      </c>
      <c r="O47" s="30">
        <v>1</v>
      </c>
      <c r="P47" s="30"/>
      <c r="Q47" s="30"/>
      <c r="R47" s="19">
        <f t="shared" si="0"/>
        <v>1</v>
      </c>
      <c r="S47" s="20"/>
      <c r="T47" s="21"/>
      <c r="U47" s="22"/>
    </row>
    <row r="48" spans="1:21" s="2" customFormat="1" ht="69" customHeight="1" x14ac:dyDescent="0.15">
      <c r="A48" s="30">
        <v>45</v>
      </c>
      <c r="B48" s="30"/>
      <c r="C48" s="33" t="s">
        <v>103</v>
      </c>
      <c r="D48" s="33" t="s">
        <v>208</v>
      </c>
      <c r="E48" s="33" t="s">
        <v>104</v>
      </c>
      <c r="F48" s="31"/>
      <c r="G48" s="18"/>
      <c r="H48" s="33" t="s">
        <v>196</v>
      </c>
      <c r="I48" s="30" t="s">
        <v>31</v>
      </c>
      <c r="J48" s="32"/>
      <c r="K48" s="30"/>
      <c r="L48" s="33"/>
      <c r="M48" s="34"/>
      <c r="N48" s="32" t="s">
        <v>197</v>
      </c>
      <c r="O48" s="30">
        <v>1</v>
      </c>
      <c r="P48" s="30"/>
      <c r="Q48" s="30"/>
      <c r="R48" s="19">
        <f t="shared" si="0"/>
        <v>1</v>
      </c>
      <c r="S48" s="20"/>
      <c r="T48" s="21"/>
      <c r="U48" s="22"/>
    </row>
    <row r="49" spans="1:21" s="2" customFormat="1" ht="21.75" customHeight="1" x14ac:dyDescent="0.15">
      <c r="A49" s="39" t="s">
        <v>20</v>
      </c>
      <c r="B49" s="39"/>
      <c r="C49" s="39"/>
      <c r="D49" s="39"/>
      <c r="E49" s="39"/>
      <c r="F49" s="39"/>
      <c r="G49" s="39"/>
      <c r="H49" s="39"/>
      <c r="I49" s="39"/>
      <c r="J49" s="23" t="s">
        <v>21</v>
      </c>
      <c r="K49" s="24">
        <f>SUM(K4:K48)</f>
        <v>187</v>
      </c>
      <c r="L49" s="23" t="s">
        <v>21</v>
      </c>
      <c r="M49" s="23" t="s">
        <v>21</v>
      </c>
      <c r="N49" s="23" t="s">
        <v>21</v>
      </c>
      <c r="O49" s="23" t="s">
        <v>21</v>
      </c>
      <c r="P49" s="23" t="s">
        <v>21</v>
      </c>
      <c r="Q49" s="23" t="s">
        <v>21</v>
      </c>
      <c r="R49" s="23" t="s">
        <v>21</v>
      </c>
      <c r="S49" s="25" t="s">
        <v>21</v>
      </c>
      <c r="T49" s="21"/>
      <c r="U49" s="23" t="s">
        <v>21</v>
      </c>
    </row>
    <row r="50" spans="1:21" s="2" customFormat="1" ht="21.75" customHeight="1" x14ac:dyDescent="0.15">
      <c r="A50" s="39" t="s">
        <v>22</v>
      </c>
      <c r="B50" s="39"/>
      <c r="C50" s="39"/>
      <c r="D50" s="39"/>
      <c r="E50" s="39"/>
      <c r="F50" s="39"/>
      <c r="G50" s="39"/>
      <c r="H50" s="39"/>
      <c r="I50" s="39"/>
      <c r="J50" s="23" t="s">
        <v>21</v>
      </c>
      <c r="K50" s="23" t="s">
        <v>21</v>
      </c>
      <c r="L50" s="23" t="s">
        <v>21</v>
      </c>
      <c r="M50" s="24">
        <f>SUM(M4:M48)</f>
        <v>50</v>
      </c>
      <c r="N50" s="23" t="s">
        <v>21</v>
      </c>
      <c r="O50" s="23" t="s">
        <v>21</v>
      </c>
      <c r="P50" s="23" t="s">
        <v>21</v>
      </c>
      <c r="Q50" s="23" t="s">
        <v>21</v>
      </c>
      <c r="R50" s="23" t="s">
        <v>21</v>
      </c>
      <c r="S50" s="25" t="s">
        <v>21</v>
      </c>
      <c r="T50" s="21"/>
      <c r="U50" s="23" t="s">
        <v>21</v>
      </c>
    </row>
    <row r="51" spans="1:21" s="2" customFormat="1" ht="21.75" customHeight="1" x14ac:dyDescent="0.15">
      <c r="A51" s="39" t="s">
        <v>23</v>
      </c>
      <c r="B51" s="39"/>
      <c r="C51" s="39"/>
      <c r="D51" s="39"/>
      <c r="E51" s="39"/>
      <c r="F51" s="39"/>
      <c r="G51" s="39"/>
      <c r="H51" s="39"/>
      <c r="I51" s="39"/>
      <c r="J51" s="23" t="s">
        <v>21</v>
      </c>
      <c r="K51" s="23" t="s">
        <v>21</v>
      </c>
      <c r="L51" s="23" t="s">
        <v>21</v>
      </c>
      <c r="M51" s="23" t="s">
        <v>21</v>
      </c>
      <c r="N51" s="23" t="s">
        <v>21</v>
      </c>
      <c r="O51" s="24">
        <f>SUM(O4:O48)</f>
        <v>42</v>
      </c>
      <c r="P51" s="23" t="s">
        <v>21</v>
      </c>
      <c r="Q51" s="23" t="s">
        <v>21</v>
      </c>
      <c r="R51" s="23" t="s">
        <v>21</v>
      </c>
      <c r="S51" s="25" t="s">
        <v>21</v>
      </c>
      <c r="T51" s="21"/>
      <c r="U51" s="23" t="s">
        <v>21</v>
      </c>
    </row>
    <row r="52" spans="1:21" s="2" customFormat="1" ht="21.75" customHeight="1" x14ac:dyDescent="0.15">
      <c r="A52" s="39" t="s">
        <v>32</v>
      </c>
      <c r="B52" s="39"/>
      <c r="C52" s="39"/>
      <c r="D52" s="39"/>
      <c r="E52" s="39"/>
      <c r="F52" s="39"/>
      <c r="G52" s="39"/>
      <c r="H52" s="39"/>
      <c r="I52" s="39"/>
      <c r="J52" s="23" t="s">
        <v>21</v>
      </c>
      <c r="K52" s="23" t="s">
        <v>21</v>
      </c>
      <c r="L52" s="23" t="s">
        <v>21</v>
      </c>
      <c r="M52" s="23" t="s">
        <v>21</v>
      </c>
      <c r="N52" s="23" t="s">
        <v>21</v>
      </c>
      <c r="O52" s="23" t="s">
        <v>21</v>
      </c>
      <c r="P52" s="23" t="s">
        <v>21</v>
      </c>
      <c r="Q52" s="24">
        <f>SUM(Q4:Q48)</f>
        <v>20</v>
      </c>
      <c r="R52" s="23" t="s">
        <v>21</v>
      </c>
      <c r="S52" s="25" t="s">
        <v>21</v>
      </c>
      <c r="T52" s="21"/>
      <c r="U52" s="23" t="s">
        <v>21</v>
      </c>
    </row>
    <row r="53" spans="1:21" ht="21.75" customHeight="1" x14ac:dyDescent="0.15">
      <c r="A53" s="39" t="s">
        <v>24</v>
      </c>
      <c r="B53" s="39"/>
      <c r="C53" s="39"/>
      <c r="D53" s="39"/>
      <c r="E53" s="39"/>
      <c r="F53" s="39"/>
      <c r="G53" s="39"/>
      <c r="H53" s="39"/>
      <c r="I53" s="39"/>
      <c r="J53" s="23" t="s">
        <v>21</v>
      </c>
      <c r="K53" s="26">
        <f>K49</f>
        <v>187</v>
      </c>
      <c r="L53" s="23" t="s">
        <v>21</v>
      </c>
      <c r="M53" s="27">
        <f>M50</f>
        <v>50</v>
      </c>
      <c r="N53" s="23" t="s">
        <v>21</v>
      </c>
      <c r="O53" s="27">
        <f>O51</f>
        <v>42</v>
      </c>
      <c r="P53" s="23" t="s">
        <v>21</v>
      </c>
      <c r="Q53" s="24">
        <f>Q52</f>
        <v>20</v>
      </c>
      <c r="R53" s="27">
        <f>SUM(R4:R48)</f>
        <v>299</v>
      </c>
      <c r="S53" s="25" t="s">
        <v>21</v>
      </c>
      <c r="T53" s="28">
        <f>SUM(T4:T48)</f>
        <v>0</v>
      </c>
      <c r="U53" s="29" t="s">
        <v>21</v>
      </c>
    </row>
    <row r="54" spans="1:21" s="3" customFormat="1" ht="30" customHeight="1" x14ac:dyDescent="0.15">
      <c r="A54" s="11" t="s">
        <v>25</v>
      </c>
      <c r="B54" s="44" t="s">
        <v>26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6"/>
      <c r="T54" s="46"/>
      <c r="U54" s="45"/>
    </row>
    <row r="55" spans="1:21" s="4" customFormat="1" x14ac:dyDescent="0.15">
      <c r="A55" s="12"/>
      <c r="B55" s="13"/>
      <c r="C55" s="13"/>
      <c r="D55" s="13"/>
      <c r="E55" s="13"/>
      <c r="F55" s="13"/>
      <c r="G55" s="13"/>
      <c r="H55" s="13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4"/>
      <c r="T55" s="15"/>
      <c r="U55" s="16"/>
    </row>
  </sheetData>
  <autoFilter ref="A3:U3"/>
  <mergeCells count="22">
    <mergeCell ref="B54:U54"/>
    <mergeCell ref="A2:A3"/>
    <mergeCell ref="B2:B3"/>
    <mergeCell ref="C2:C3"/>
    <mergeCell ref="H2:H3"/>
    <mergeCell ref="I2:I3"/>
    <mergeCell ref="R2:R3"/>
    <mergeCell ref="S2:S3"/>
    <mergeCell ref="T2:T3"/>
    <mergeCell ref="U2:U3"/>
    <mergeCell ref="P2:Q2"/>
    <mergeCell ref="A49:I49"/>
    <mergeCell ref="A50:I50"/>
    <mergeCell ref="A51:I51"/>
    <mergeCell ref="A53:I53"/>
    <mergeCell ref="A52:I52"/>
    <mergeCell ref="A1:U1"/>
    <mergeCell ref="D2:E2"/>
    <mergeCell ref="F2:G2"/>
    <mergeCell ref="J2:K2"/>
    <mergeCell ref="L2:M2"/>
    <mergeCell ref="N2:O2"/>
  </mergeCells>
  <phoneticPr fontId="6" type="noConversion"/>
  <conditionalFormatting sqref="B40:B48">
    <cfRule type="duplicateValues" dxfId="49" priority="48"/>
  </conditionalFormatting>
  <conditionalFormatting sqref="B4:B39">
    <cfRule type="duplicateValues" dxfId="48" priority="49"/>
  </conditionalFormatting>
  <conditionalFormatting sqref="A4:A48">
    <cfRule type="duplicateValues" dxfId="47" priority="50"/>
  </conditionalFormatting>
  <conditionalFormatting sqref="J38">
    <cfRule type="duplicateValues" dxfId="46" priority="41"/>
  </conditionalFormatting>
  <conditionalFormatting sqref="P39">
    <cfRule type="duplicateValues" dxfId="45" priority="40"/>
  </conditionalFormatting>
  <conditionalFormatting sqref="J4">
    <cfRule type="duplicateValues" dxfId="44" priority="39"/>
  </conditionalFormatting>
  <conditionalFormatting sqref="L6">
    <cfRule type="duplicateValues" dxfId="43" priority="38"/>
  </conditionalFormatting>
  <conditionalFormatting sqref="L7">
    <cfRule type="duplicateValues" dxfId="42" priority="37"/>
  </conditionalFormatting>
  <conditionalFormatting sqref="N7">
    <cfRule type="duplicateValues" dxfId="41" priority="36"/>
  </conditionalFormatting>
  <conditionalFormatting sqref="L8">
    <cfRule type="duplicateValues" dxfId="40" priority="35"/>
  </conditionalFormatting>
  <conditionalFormatting sqref="L9">
    <cfRule type="duplicateValues" dxfId="39" priority="34"/>
  </conditionalFormatting>
  <conditionalFormatting sqref="L29:L33 L13:L27 L5 L10:L11 L35 L37">
    <cfRule type="duplicateValues" dxfId="38" priority="42"/>
  </conditionalFormatting>
  <conditionalFormatting sqref="N13">
    <cfRule type="duplicateValues" dxfId="37" priority="33"/>
  </conditionalFormatting>
  <conditionalFormatting sqref="N14:N24 N27:N28 N33">
    <cfRule type="duplicateValues" dxfId="36" priority="32"/>
  </conditionalFormatting>
  <conditionalFormatting sqref="P34">
    <cfRule type="duplicateValues" dxfId="35" priority="31"/>
  </conditionalFormatting>
  <conditionalFormatting sqref="P36">
    <cfRule type="duplicateValues" dxfId="34" priority="30"/>
  </conditionalFormatting>
  <conditionalFormatting sqref="N37">
    <cfRule type="duplicateValues" dxfId="33" priority="29"/>
  </conditionalFormatting>
  <conditionalFormatting sqref="P40:P44">
    <cfRule type="duplicateValues" dxfId="32" priority="28"/>
  </conditionalFormatting>
  <conditionalFormatting sqref="J45:J46">
    <cfRule type="duplicateValues" dxfId="31" priority="27"/>
  </conditionalFormatting>
  <conditionalFormatting sqref="P45:P48">
    <cfRule type="duplicateValues" dxfId="30" priority="43"/>
  </conditionalFormatting>
  <conditionalFormatting sqref="N44:N45">
    <cfRule type="duplicateValues" dxfId="29" priority="44"/>
  </conditionalFormatting>
  <conditionalFormatting sqref="J48">
    <cfRule type="duplicateValues" dxfId="28" priority="45"/>
  </conditionalFormatting>
  <conditionalFormatting sqref="P4">
    <cfRule type="duplicateValues" dxfId="27" priority="26"/>
  </conditionalFormatting>
  <conditionalFormatting sqref="J5:J7">
    <cfRule type="duplicateValues" dxfId="26" priority="25"/>
  </conditionalFormatting>
  <conditionalFormatting sqref="N8:N9">
    <cfRule type="duplicateValues" dxfId="25" priority="24"/>
  </conditionalFormatting>
  <conditionalFormatting sqref="J10">
    <cfRule type="duplicateValues" dxfId="24" priority="23"/>
  </conditionalFormatting>
  <conditionalFormatting sqref="N11">
    <cfRule type="duplicateValues" dxfId="23" priority="22"/>
  </conditionalFormatting>
  <conditionalFormatting sqref="L12">
    <cfRule type="duplicateValues" dxfId="22" priority="21"/>
  </conditionalFormatting>
  <conditionalFormatting sqref="P15:P17">
    <cfRule type="duplicateValues" dxfId="21" priority="20"/>
  </conditionalFormatting>
  <conditionalFormatting sqref="J18:J20">
    <cfRule type="duplicateValues" dxfId="20" priority="19"/>
  </conditionalFormatting>
  <conditionalFormatting sqref="P21">
    <cfRule type="duplicateValues" dxfId="19" priority="18"/>
  </conditionalFormatting>
  <conditionalFormatting sqref="J22:J23">
    <cfRule type="duplicateValues" dxfId="18" priority="17"/>
  </conditionalFormatting>
  <conditionalFormatting sqref="P24">
    <cfRule type="duplicateValues" dxfId="17" priority="16"/>
  </conditionalFormatting>
  <conditionalFormatting sqref="N25:N26">
    <cfRule type="duplicateValues" dxfId="16" priority="15"/>
  </conditionalFormatting>
  <conditionalFormatting sqref="J27">
    <cfRule type="duplicateValues" dxfId="15" priority="14"/>
  </conditionalFormatting>
  <conditionalFormatting sqref="L28">
    <cfRule type="duplicateValues" dxfId="14" priority="13"/>
  </conditionalFormatting>
  <conditionalFormatting sqref="N29:N31">
    <cfRule type="duplicateValues" dxfId="13" priority="12"/>
  </conditionalFormatting>
  <conditionalFormatting sqref="N32">
    <cfRule type="duplicateValues" dxfId="12" priority="11"/>
  </conditionalFormatting>
  <conditionalFormatting sqref="J33">
    <cfRule type="duplicateValues" dxfId="11" priority="10"/>
  </conditionalFormatting>
  <conditionalFormatting sqref="L34">
    <cfRule type="duplicateValues" dxfId="10" priority="9"/>
  </conditionalFormatting>
  <conditionalFormatting sqref="N35">
    <cfRule type="duplicateValues" dxfId="9" priority="8"/>
  </conditionalFormatting>
  <conditionalFormatting sqref="L36">
    <cfRule type="duplicateValues" dxfId="8" priority="7"/>
  </conditionalFormatting>
  <conditionalFormatting sqref="J37">
    <cfRule type="duplicateValues" dxfId="7" priority="6"/>
  </conditionalFormatting>
  <conditionalFormatting sqref="N38:N43">
    <cfRule type="duplicateValues" dxfId="6" priority="5"/>
  </conditionalFormatting>
  <conditionalFormatting sqref="L44:L45">
    <cfRule type="duplicateValues" dxfId="5" priority="4"/>
  </conditionalFormatting>
  <conditionalFormatting sqref="N46:N48">
    <cfRule type="duplicateValues" dxfId="4" priority="3"/>
  </conditionalFormatting>
  <conditionalFormatting sqref="H4:H48">
    <cfRule type="duplicateValues" dxfId="3" priority="2"/>
  </conditionalFormatting>
  <conditionalFormatting sqref="N10">
    <cfRule type="duplicateValues" dxfId="2" priority="1"/>
  </conditionalFormatting>
  <conditionalFormatting sqref="J11">
    <cfRule type="duplicateValues" dxfId="1" priority="46"/>
  </conditionalFormatting>
  <conditionalFormatting sqref="J13:J14">
    <cfRule type="duplicateValues" dxfId="0" priority="47"/>
  </conditionalFormatting>
  <printOptions horizontalCentered="1"/>
  <pageMargins left="0.39305555555555599" right="0.39305555555555599" top="0.51180555555555596" bottom="0.51180555555555596" header="0.31458333333333299" footer="0.31458333333333299"/>
  <pageSetup paperSize="9" scale="71" fitToHeight="0" orientation="landscape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NNRT</dc:creator>
  <cp:lastModifiedBy>NNRT</cp:lastModifiedBy>
  <cp:lastPrinted>2021-10-14T08:16:09Z</cp:lastPrinted>
  <dcterms:created xsi:type="dcterms:W3CDTF">2006-09-13T11:21:00Z</dcterms:created>
  <dcterms:modified xsi:type="dcterms:W3CDTF">2021-11-16T02:27:00Z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