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Sheet1!$A$3:$T$42</definedName>
    <definedName name="_xlnm.Print_Area" localSheetId="0">Sheet1!$A$1:$T$40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<sst xmlns="http://schemas.openxmlformats.org/spreadsheetml/2006/main" count="337" uniqueCount="158">
  <si>
    <r>
      <rPr>
        <b/>
        <sz val="9"/>
        <color theme="1"/>
        <rFont val="宋体"/>
        <charset val="134"/>
        <scheme val="minor"/>
      </rPr>
      <t>南宁轨道交通集团运营</t>
    </r>
    <r>
      <rPr>
        <b/>
        <sz val="9"/>
        <rFont val="宋体"/>
        <charset val="134"/>
        <scheme val="minor"/>
      </rPr>
      <t>分公2021年卡斯柯备件采购项目分项报价表</t>
    </r>
  </si>
  <si>
    <t>序号</t>
  </si>
  <si>
    <t>物料编码</t>
  </si>
  <si>
    <t>物料名称</t>
  </si>
  <si>
    <t>单位</t>
  </si>
  <si>
    <t>参考品牌型号</t>
  </si>
  <si>
    <t>报价品牌型号</t>
  </si>
  <si>
    <t>物料描述</t>
  </si>
  <si>
    <t>备注</t>
  </si>
  <si>
    <t>1号线</t>
  </si>
  <si>
    <t>2号线</t>
  </si>
  <si>
    <t>3号线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</si>
  <si>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</si>
  <si>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</si>
  <si>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</si>
  <si>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</si>
  <si>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</si>
  <si>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</si>
  <si>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</si>
  <si>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</si>
  <si>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</si>
  <si>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数量</t>
  </si>
  <si>
    <t>2021-02-TH-31694</t>
  </si>
  <si>
    <t>主机Host（服务器）</t>
  </si>
  <si>
    <t>台</t>
  </si>
  <si>
    <t>惠普</t>
  </si>
  <si>
    <t>硬件为惠普/软件为卡斯柯信号有限公司</t>
  </si>
  <si>
    <t>HP DL580GEN10</t>
  </si>
  <si>
    <t>HP DL580GEN10服务器:2个E7-4809V4处理器、64GB内存、2个300GB 12G SAS 10K 2.5in ENT SC ENT 热插拔硬盘、标配4端口千兆Flex-LOM以太网卡、4个HP 1200W（冗余电源）、DVD光驱、风扇、USB键鼠，需要卡斯柯安装ats（列车运行控制）系统软件，并进行兼容性测试</t>
  </si>
  <si>
    <t>2021-01-TH-30721</t>
  </si>
  <si>
    <t xml:space="preserve">发车计时器       </t>
  </si>
  <si>
    <t>唯迅</t>
  </si>
  <si>
    <t>C0401-4.7-L5-RG1</t>
  </si>
  <si>
    <t xml:space="preserve">外壳（ 220mm 高× 360mm 宽× 100mm 厚）由冷轧钢板等制成，外部为黑色喷漆，显示屏内部装有 5V / 50W 开关电源，具有一定的防水功能。     </t>
  </si>
  <si>
    <t>2021-01-TH-30724</t>
  </si>
  <si>
    <t>车载电源安全输出板PSO</t>
  </si>
  <si>
    <t>块</t>
  </si>
  <si>
    <t>阿尔斯通</t>
  </si>
  <si>
    <t>/</t>
  </si>
  <si>
    <t>TRVC062333000
该板卡需与南宁轨道1号线电客车中卡斯柯相关车载设备核心板卡兼容</t>
  </si>
  <si>
    <t>该板卡需与南宁轨道1号线电客车中卡斯柯相关车载设备核心板卡兼容</t>
  </si>
  <si>
    <t>2021-01-TH-30725</t>
  </si>
  <si>
    <t>车载核心处理器板CMP</t>
  </si>
  <si>
    <t>套</t>
  </si>
  <si>
    <t>CASCO</t>
  </si>
  <si>
    <t>TRVC062345000（每套包含：GPM板1块）</t>
  </si>
  <si>
    <t>2021-01-TH-30726</t>
  </si>
  <si>
    <t>车载离散安全输入板DSI</t>
  </si>
  <si>
    <t>TRVC062335000</t>
  </si>
  <si>
    <t>2021-01-TH-30727</t>
  </si>
  <si>
    <t>车载离散功能输入板FDI</t>
  </si>
  <si>
    <t>TRVC062337000</t>
  </si>
  <si>
    <t>2021-01-TH-30728</t>
  </si>
  <si>
    <t>数据记录单元DLU</t>
  </si>
  <si>
    <t>TRVC062349000（每套包含：GPM板1块）</t>
  </si>
  <si>
    <t>2021-03-TH-30974
2021-02-TH-31730
2021-01-TH-30731</t>
  </si>
  <si>
    <t>车载编码里程计垫片</t>
  </si>
  <si>
    <t>片</t>
  </si>
  <si>
    <t>哈斯勒</t>
  </si>
  <si>
    <t>外径156.0mm，内径113.5mm，小孔径8.5mm，厚度1.6mm，进口备件（该垫片为卡斯柯编码里程计配件，需配套适用于卡斯柯编码里程计）</t>
  </si>
  <si>
    <t>该垫片为卡斯柯编码里程计配件，需配套适用于卡斯柯编码里程计</t>
  </si>
  <si>
    <t>2021-01-TH-30731</t>
  </si>
  <si>
    <t>2021-02-TH-31730</t>
  </si>
  <si>
    <t>2021-03-TH-30974</t>
  </si>
  <si>
    <t>2021-03-TH-30975</t>
  </si>
  <si>
    <t>列车接入单元</t>
  </si>
  <si>
    <t>CASCO（含一个netbox、两个耦合器）</t>
  </si>
  <si>
    <t>2021-03-TH-30976</t>
  </si>
  <si>
    <t>I/O电源I/O PSU 板</t>
  </si>
  <si>
    <t>2oo3机柜IO单元电源42009-113-00</t>
  </si>
  <si>
    <t>2021-03-TH-30977</t>
  </si>
  <si>
    <t>冗余管理单元REDMAN 板</t>
  </si>
  <si>
    <t>SP1201</t>
  </si>
  <si>
    <t>2021-03-TH-30978</t>
  </si>
  <si>
    <t>ZC/LC散热风扇</t>
  </si>
  <si>
    <t>个</t>
  </si>
  <si>
    <t>2oo3机柜风扇单元</t>
  </si>
  <si>
    <t>2021-01-TH-30732
2021-03-TH-30979</t>
  </si>
  <si>
    <t>有源信标尾缆及插头</t>
  </si>
  <si>
    <t>SAIB</t>
  </si>
  <si>
    <t>连接轨旁信标，用于后备模式下变量的传送
技术参数：WDZB-LEU.BSYYP</t>
  </si>
  <si>
    <t>2021-01-TH-30732</t>
  </si>
  <si>
    <t>2021-03-TH-30979</t>
  </si>
  <si>
    <t>2021-01-TH-30734</t>
  </si>
  <si>
    <t>轨旁控制器板卡REDMAN保险</t>
  </si>
  <si>
    <t xml:space="preserve">个 </t>
  </si>
  <si>
    <t>ALSTOM</t>
  </si>
  <si>
    <t>273.200</t>
  </si>
  <si>
    <t>273.200
需安装在卡斯柯轨旁ZC设备上，该板卡需与南宁轨道1号线电客车卡斯柯ZC设备的板卡兼容</t>
  </si>
  <si>
    <t>需安装在卡斯柯轨旁ZC设备上，该板卡需与南宁轨道1号线电客车卡斯柯ZC设备的板卡兼容</t>
  </si>
  <si>
    <t>2021-01-TH-30736</t>
  </si>
  <si>
    <t>光电转换器</t>
  </si>
  <si>
    <t>MOXA</t>
  </si>
  <si>
    <t>IMC-101-S-SC</t>
  </si>
  <si>
    <t>2021-01-TH-30737</t>
  </si>
  <si>
    <t>三层交换机</t>
  </si>
  <si>
    <t>H3C/卡斯柯软件</t>
  </si>
  <si>
    <t>H3C S3600V2-28TP-EI
需安装在卡斯柯的ATS设备上，要与南宁轨道交通1号线卡斯柯ATS设备兼容</t>
  </si>
  <si>
    <t>需安装在卡斯柯的ATS设备上，要与南宁轨道交通1号线卡斯柯ATS设备兼容</t>
  </si>
  <si>
    <t>2021-01-TH-30738</t>
  </si>
  <si>
    <t>4路列车信号机回路电流采集传感器</t>
  </si>
  <si>
    <t>4路列车信号机回路电流采集传感器32016-417-30</t>
  </si>
  <si>
    <t>2021-01-TH-30739</t>
  </si>
  <si>
    <t>提速道岔电流综合采集传感器</t>
  </si>
  <si>
    <t>提速道岔电流功率采集继电器32008-411-04</t>
  </si>
  <si>
    <t>2021-01-TH-30740</t>
  </si>
  <si>
    <t>道岔表示电压智能采集器2合1</t>
  </si>
  <si>
    <t>传感器_N_祥元_交流道岔表示电压智能采集传感器32008-413-01</t>
  </si>
  <si>
    <t>2021-01-TH-30741</t>
  </si>
  <si>
    <t>屏蔽门压采集传感器</t>
  </si>
  <si>
    <t>CASCO PBMCJ-I</t>
  </si>
  <si>
    <t>2021-02-TH-31732</t>
  </si>
  <si>
    <t>温湿度传感器</t>
  </si>
  <si>
    <t>CASCO  TC6TRD(TC6TRD-(-10-55℃)-D)数字输出</t>
  </si>
  <si>
    <t>2021-01-TH-30742</t>
  </si>
  <si>
    <t>总道岔交流传感器</t>
  </si>
  <si>
    <t>TC6A4LZK</t>
  </si>
  <si>
    <t>2021-01-TH-30744</t>
  </si>
  <si>
    <t>漏流灯丝继电器</t>
  </si>
  <si>
    <t>LLDS-II绝缘漏流灯丝单元32004-402-03</t>
  </si>
  <si>
    <t>2021-01-TH-30745</t>
  </si>
  <si>
    <t>信号机点灯变压器</t>
  </si>
  <si>
    <t>通号万全信号设备有限公司</t>
  </si>
  <si>
    <t>R40-E10082G</t>
  </si>
  <si>
    <t>2021-01-TH-30751</t>
  </si>
  <si>
    <t>电源板</t>
  </si>
  <si>
    <t>科安达</t>
  </si>
  <si>
    <t>NT6</t>
  </si>
  <si>
    <t>2021-02-TH-31746</t>
  </si>
  <si>
    <t>断路器底座（含防护罩）</t>
  </si>
  <si>
    <t>上海电捷工贸有限公司</t>
  </si>
  <si>
    <t>1.二级底板尺寸：45*15*170mm
2.阻燃：UL-V0
3.配合二级防尘罩</t>
  </si>
  <si>
    <t>2021-01-TH-30757</t>
  </si>
  <si>
    <t>开出板</t>
  </si>
  <si>
    <t>KCB开出板</t>
  </si>
  <si>
    <t>2021-02-TH-31777</t>
  </si>
  <si>
    <t>计算机联锁系统AB机切换钥匙开关</t>
  </si>
  <si>
    <t/>
  </si>
  <si>
    <t>ILOCK型，含钥匙</t>
  </si>
  <si>
    <t>2021-02-TH-31778</t>
  </si>
  <si>
    <t>联锁机散热风扇</t>
  </si>
  <si>
    <t>ILOCK型</t>
  </si>
  <si>
    <t>南宁轨道2、3号线和1号线所使用的联锁机柜设计及规格不同，其对应的风扇型号及尺寸也不同，不可通用，该项物资需配套适用于南宁轨道2号线联锁机柜</t>
  </si>
  <si>
    <t>2021-03-TH-30999</t>
  </si>
  <si>
    <t>输入输出总线接口板</t>
  </si>
  <si>
    <t>I/OBUS2输入输出总线接口板12004-103-00</t>
  </si>
  <si>
    <t>2021-03-TH-31000</t>
  </si>
  <si>
    <t>输入输出总线扩展板</t>
  </si>
  <si>
    <t>I/OBE2输入输出总线扩展板12004-104-00</t>
  </si>
  <si>
    <t>2021-01-TH-30762</t>
  </si>
  <si>
    <t>SJ1225HA2</t>
  </si>
  <si>
    <t>ILOCK型220V-240V AC 50/60Hz 0.10A</t>
  </si>
  <si>
    <t>1号线小计</t>
  </si>
  <si>
    <t>2号线小计</t>
  </si>
  <si>
    <t>3号线小计</t>
  </si>
  <si>
    <t>合计（项目总价）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</si>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</sst>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0" borderId="13" applyNumberFormat="0" applyAlignment="0" applyProtection="0">
      <alignment vertical="center"/>
    </xf>
    <xf numFmtId="0" fontId="15" fillId="10" borderId="14" applyNumberFormat="0" applyAlignment="0" applyProtection="0">
      <alignment vertical="center"/>
    </xf>
    <xf numFmtId="0" fontId="12" fillId="5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7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esktop\2021&#24180;&#39033;&#30446;\&#35810;&#27604;&#20215;&#39033;&#30446;\2021&#24180;&#21345;&#26031;&#26607;&#22791;&#20214;&#37319;&#36141;&#39033;&#30446;\&#32852;&#23457;&#20250;\20210916&#37325;&#26032;&#28548;&#28165;\&#25216;&#26415;&#38656;&#27714;&#21450;&#25968;&#37327;&#34920;(2021&#24180;&#21345;&#26031;&#26607;&#22791;&#20214;&#37319;&#36141;&#39033;&#30446;-0923&#26368;&#32456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WpsReserved_CellImgList"/>
    </sheetNames>
    <sheetDataSet>
      <sheetData sheetId="0">
        <row r="2">
          <cell r="B2" t="str">
            <v>计划序号</v>
          </cell>
          <cell r="C2" t="str">
            <v>物资编码</v>
          </cell>
          <cell r="D2" t="str">
            <v>物资名称</v>
          </cell>
          <cell r="E2" t="str">
            <v>物资名称（澄清后）</v>
          </cell>
          <cell r="F2" t="str">
            <v>规格型号</v>
          </cell>
          <cell r="G2" t="str">
            <v>规格型号（澄清后）</v>
          </cell>
          <cell r="H2" t="str">
            <v>技术参数</v>
          </cell>
          <cell r="I2" t="str">
            <v>技术参数（澄清后）</v>
          </cell>
          <cell r="J2" t="str">
            <v>单位</v>
          </cell>
          <cell r="K2" t="str">
            <v>单位（澄清后）</v>
          </cell>
          <cell r="L2" t="str">
            <v>需求数量</v>
          </cell>
          <cell r="M2" t="str">
            <v>需求数量（澄清后）</v>
          </cell>
        </row>
        <row r="3">
          <cell r="B3" t="str">
            <v>2021-02-TH-31694</v>
          </cell>
          <cell r="C3" t="str">
            <v>01210101001</v>
          </cell>
          <cell r="D3" t="str">
            <v>主机Host（服务器）</v>
          </cell>
          <cell r="E3" t="str">
            <v>主机Host（服务器）</v>
          </cell>
        </row>
        <row r="3">
          <cell r="G3" t="str">
            <v>HP DL580GEN10</v>
          </cell>
          <cell r="H3" t="str">
            <v>HP DL580GEN10服务器:2个E7-4809V4处理器、64GB内存、2个300GB 12G SAS 10K 2.5in ENT SC ENT 热插拔硬盘、标配4端口千兆Flex-LOM以太网卡、4个HP 1200W（冗余电源）、DVD光驱、风扇、USB键鼠</v>
          </cell>
          <cell r="I3" t="str">
            <v>HP DL580GEN10服务器:2个E7-4809V4处理器、64GB内存、2个300GB 12G SAS 10K 2.5in ENT SC ENT 热插拔硬盘、标配4端口千兆Flex-LOM以太网卡、4个HP 1200W（冗余电源）、DVD光驱、风扇、USB键鼠，因需要与现有设备兼容，由卡斯柯向惠普采购</v>
          </cell>
          <cell r="J3" t="str">
            <v>台</v>
          </cell>
          <cell r="K3" t="str">
            <v>台</v>
          </cell>
          <cell r="L3">
            <v>2</v>
          </cell>
          <cell r="M3">
            <v>2</v>
          </cell>
        </row>
        <row r="4">
          <cell r="B4" t="str">
            <v>2021-01-TH-30721</v>
          </cell>
          <cell r="C4" t="str">
            <v>02210101002</v>
          </cell>
          <cell r="D4" t="str">
            <v>发车计时器       </v>
          </cell>
          <cell r="E4" t="str">
            <v>发车计时器       </v>
          </cell>
          <cell r="F4" t="str">
            <v>C0401-4.7-L5-RG1</v>
          </cell>
          <cell r="G4" t="str">
            <v>C0401-4.7-L5-RG1</v>
          </cell>
          <cell r="H4" t="str">
            <v>外壳（ 220mm 高× 360mm 宽× 100mm 厚）由冷轧钢板等制成，外部为黑色喷漆，显示屏内部装有 5V / 50W 开关电源，具有一定的防水功能。     </v>
          </cell>
          <cell r="I4" t="str">
            <v>外壳（ 220mm 高× 360mm 宽× 100mm 厚）由冷轧钢板等制成，外部为黑色喷漆，显示屏内部装有 5V / 50W 开关电源，具有一定的防水功能。     </v>
          </cell>
          <cell r="J4" t="str">
            <v>台</v>
          </cell>
          <cell r="K4" t="str">
            <v>台</v>
          </cell>
          <cell r="L4">
            <v>2</v>
          </cell>
          <cell r="M4">
            <v>2</v>
          </cell>
        </row>
        <row r="5">
          <cell r="B5" t="str">
            <v>2021-01-TH-30724</v>
          </cell>
          <cell r="C5" t="str">
            <v>02210103007</v>
          </cell>
          <cell r="D5" t="str">
            <v>车载电源安全输出板PSO</v>
          </cell>
          <cell r="E5" t="str">
            <v>车载电源安全输出板PSO</v>
          </cell>
        </row>
        <row r="5">
          <cell r="H5" t="str">
            <v>TRVC062333000</v>
          </cell>
          <cell r="I5" t="str">
            <v>TRVC062333000</v>
          </cell>
          <cell r="J5" t="str">
            <v>块</v>
          </cell>
          <cell r="K5" t="str">
            <v>块</v>
          </cell>
          <cell r="L5">
            <v>3</v>
          </cell>
          <cell r="M5">
            <v>3</v>
          </cell>
        </row>
        <row r="6">
          <cell r="B6" t="str">
            <v>2021-01-TH-30725</v>
          </cell>
          <cell r="C6" t="str">
            <v>02210103010</v>
          </cell>
          <cell r="D6" t="str">
            <v>车载核心处理器板CMP</v>
          </cell>
          <cell r="E6" t="str">
            <v>车载核心处理器板CMP</v>
          </cell>
        </row>
        <row r="6">
          <cell r="H6" t="str">
            <v>TRVC062345000（每套包含：GPM板1块）</v>
          </cell>
          <cell r="I6" t="str">
            <v>TRVC062345000（每套包含：GPM板1块）</v>
          </cell>
          <cell r="J6" t="str">
            <v>套</v>
          </cell>
          <cell r="K6" t="str">
            <v>套</v>
          </cell>
          <cell r="L6">
            <v>4</v>
          </cell>
          <cell r="M6">
            <v>4</v>
          </cell>
        </row>
        <row r="7">
          <cell r="B7" t="str">
            <v>2021-01-TH-30726</v>
          </cell>
          <cell r="C7" t="str">
            <v>02210103013</v>
          </cell>
          <cell r="D7" t="str">
            <v>车载离散安全输入板DSI</v>
          </cell>
          <cell r="E7" t="str">
            <v>车载离散安全输入板DSI</v>
          </cell>
        </row>
        <row r="7">
          <cell r="H7" t="str">
            <v>TRVC062335000</v>
          </cell>
          <cell r="I7" t="str">
            <v>TRVC062335000</v>
          </cell>
          <cell r="J7" t="str">
            <v>块</v>
          </cell>
          <cell r="K7" t="str">
            <v>块</v>
          </cell>
          <cell r="L7">
            <v>1</v>
          </cell>
          <cell r="M7">
            <v>1</v>
          </cell>
        </row>
        <row r="8">
          <cell r="B8" t="str">
            <v>2021-01-TH-30727</v>
          </cell>
          <cell r="C8" t="str">
            <v>02210103015</v>
          </cell>
          <cell r="D8" t="str">
            <v>车载离散功能输入板FDI</v>
          </cell>
          <cell r="E8" t="str">
            <v>车载离散功能输入板FDI</v>
          </cell>
        </row>
        <row r="8">
          <cell r="H8" t="str">
            <v>TRVC062337000</v>
          </cell>
          <cell r="I8" t="str">
            <v>TRVC062337000</v>
          </cell>
          <cell r="J8" t="str">
            <v>块</v>
          </cell>
          <cell r="K8" t="str">
            <v>块</v>
          </cell>
          <cell r="L8">
            <v>1</v>
          </cell>
          <cell r="M8">
            <v>1</v>
          </cell>
        </row>
        <row r="9">
          <cell r="B9" t="str">
            <v>2021-01-TH-30728</v>
          </cell>
          <cell r="C9" t="str">
            <v>02210103021</v>
          </cell>
          <cell r="D9" t="str">
            <v>数据记录单元DLU</v>
          </cell>
          <cell r="E9" t="str">
            <v>数据记录单元DLU</v>
          </cell>
        </row>
        <row r="9">
          <cell r="H9" t="str">
            <v>TRVC062349000（每套包含：GPM板1块）</v>
          </cell>
          <cell r="I9" t="str">
            <v>TRVC062349000（每套包含：GPM板1块）</v>
          </cell>
          <cell r="J9" t="str">
            <v>套</v>
          </cell>
          <cell r="K9" t="str">
            <v>套</v>
          </cell>
          <cell r="L9">
            <v>4</v>
          </cell>
          <cell r="M9">
            <v>4</v>
          </cell>
        </row>
        <row r="10">
          <cell r="B10" t="str">
            <v>2021-03-TH-30974</v>
          </cell>
          <cell r="C10" t="str">
            <v>02210103048</v>
          </cell>
          <cell r="D10" t="str">
            <v>车载编码里程计垫片</v>
          </cell>
          <cell r="E10" t="str">
            <v>车载编码里程计垫片</v>
          </cell>
          <cell r="F10" t="str">
            <v/>
          </cell>
          <cell r="G10" t="str">
            <v/>
          </cell>
          <cell r="H10" t="str">
            <v>外径156.0mm，内径113.5mm，小孔径8.5mm，厚度1.6mm，进口备件（由卡斯柯向阿尔斯通采购）
</v>
          </cell>
          <cell r="I10" t="str">
            <v>外径156.0mm，内径113.5mm，小孔径8.5mm，厚度1.6mm，进口备件（由卡斯柯向哈斯勒采购）</v>
          </cell>
          <cell r="J10" t="str">
            <v>片</v>
          </cell>
          <cell r="K10" t="str">
            <v>片</v>
          </cell>
          <cell r="L10">
            <v>60</v>
          </cell>
          <cell r="M10">
            <v>60</v>
          </cell>
        </row>
        <row r="11">
          <cell r="B11" t="str">
            <v>2021-02-TH-31730</v>
          </cell>
          <cell r="C11" t="str">
            <v>02210103048</v>
          </cell>
          <cell r="D11" t="str">
            <v>车载编码里程计垫片</v>
          </cell>
          <cell r="E11" t="str">
            <v>车载编码里程计垫片</v>
          </cell>
          <cell r="F11" t="str">
            <v/>
          </cell>
          <cell r="G11" t="str">
            <v/>
          </cell>
          <cell r="H11" t="str">
            <v>外径156.0mm，内径113.5mm，小孔径8.5mm，厚度1.6mm，进口备件（由卡斯柯向阿尔斯通采购）
</v>
          </cell>
          <cell r="I11" t="str">
            <v>外径156.0mm，内径113.5mm，小孔径8.5mm，厚度1.6mm，进口备件（由卡斯柯向哈斯勒采购）</v>
          </cell>
          <cell r="J11" t="str">
            <v>片</v>
          </cell>
          <cell r="K11" t="str">
            <v>片</v>
          </cell>
          <cell r="L11">
            <v>60</v>
          </cell>
          <cell r="M11">
            <v>60</v>
          </cell>
        </row>
        <row r="12">
          <cell r="B12" t="str">
            <v>2021-01-TH-30731</v>
          </cell>
          <cell r="C12" t="str">
            <v>02210103048</v>
          </cell>
          <cell r="D12" t="str">
            <v>车载编码里程计垫片</v>
          </cell>
          <cell r="E12" t="str">
            <v>车载编码里程计垫片</v>
          </cell>
          <cell r="F12" t="str">
            <v/>
          </cell>
          <cell r="G12" t="str">
            <v/>
          </cell>
          <cell r="H12" t="str">
            <v>外径156.0mm，内径113.5mm，小孔径8.5mm，厚度1.6mm，进口备件（由卡斯柯向哈斯勒采购） 
</v>
          </cell>
          <cell r="I12" t="str">
            <v>外径156.0mm，内径113.5mm，小孔径8.5mm，厚度1.6mm，进口备件（由卡斯柯向哈斯勒采购） </v>
          </cell>
          <cell r="J12" t="str">
            <v>片</v>
          </cell>
          <cell r="K12" t="str">
            <v>片</v>
          </cell>
          <cell r="L12">
            <v>30</v>
          </cell>
          <cell r="M12">
            <v>30</v>
          </cell>
        </row>
        <row r="13">
          <cell r="B13" t="str">
            <v>2021-03-TH-30975</v>
          </cell>
          <cell r="C13" t="str">
            <v>02210103080</v>
          </cell>
          <cell r="D13" t="str">
            <v>列车接入单元</v>
          </cell>
          <cell r="E13" t="str">
            <v>列车接入单元</v>
          </cell>
          <cell r="F13" t="str">
            <v>CASCO</v>
          </cell>
          <cell r="G13" t="str">
            <v>CASCO</v>
          </cell>
          <cell r="H13" t="str">
            <v>CASCO（含一个netbox、两个耦合器）</v>
          </cell>
          <cell r="I13" t="str">
            <v>CASCO（含一个netbox、两个耦合器）</v>
          </cell>
          <cell r="J13" t="str">
            <v>套</v>
          </cell>
          <cell r="K13" t="str">
            <v>套</v>
          </cell>
          <cell r="L13">
            <v>1</v>
          </cell>
          <cell r="M13">
            <v>1</v>
          </cell>
        </row>
        <row r="14">
          <cell r="B14" t="str">
            <v>2021-03-TH-30976</v>
          </cell>
          <cell r="C14" t="str">
            <v>02210104004</v>
          </cell>
          <cell r="D14" t="str">
            <v>I/O电源I/O PSU 板</v>
          </cell>
          <cell r="E14" t="str">
            <v>I/O电源I/O PSU 板</v>
          </cell>
        </row>
        <row r="14">
          <cell r="H14" t="str">
            <v>2oo3机柜IO单元电源42009-113-00</v>
          </cell>
          <cell r="I14" t="str">
            <v>2oo3机柜IO单元电源42009-113-00</v>
          </cell>
          <cell r="J14" t="str">
            <v>块</v>
          </cell>
          <cell r="K14" t="str">
            <v>块</v>
          </cell>
          <cell r="L14">
            <v>1</v>
          </cell>
          <cell r="M14">
            <v>1</v>
          </cell>
        </row>
        <row r="15">
          <cell r="B15" t="str">
            <v>2021-03-TH-30977</v>
          </cell>
          <cell r="C15" t="str">
            <v>02210104006</v>
          </cell>
          <cell r="D15" t="str">
            <v>冗余管理单元REDMAN 板</v>
          </cell>
          <cell r="E15" t="str">
            <v>冗余管理单元REDMAN 板</v>
          </cell>
        </row>
        <row r="15">
          <cell r="H15" t="str">
            <v>SP1201</v>
          </cell>
          <cell r="I15" t="str">
            <v>SP1201</v>
          </cell>
          <cell r="J15" t="str">
            <v>块</v>
          </cell>
          <cell r="K15" t="str">
            <v>块</v>
          </cell>
          <cell r="L15">
            <v>1</v>
          </cell>
          <cell r="M15">
            <v>1</v>
          </cell>
        </row>
        <row r="16">
          <cell r="B16" t="str">
            <v>2021-03-TH-30978</v>
          </cell>
          <cell r="C16" t="str">
            <v>02210104007</v>
          </cell>
          <cell r="D16" t="str">
            <v>ZC/LC散热风扇</v>
          </cell>
          <cell r="E16" t="str">
            <v>ZC/LC散热风扇</v>
          </cell>
        </row>
        <row r="16">
          <cell r="H16" t="str">
            <v>2oo3机柜风扇单元</v>
          </cell>
          <cell r="I16" t="str">
            <v>2oo3机柜风扇单元</v>
          </cell>
          <cell r="J16" t="str">
            <v>个</v>
          </cell>
          <cell r="K16" t="str">
            <v>个</v>
          </cell>
          <cell r="L16">
            <v>1</v>
          </cell>
          <cell r="M16">
            <v>1</v>
          </cell>
        </row>
        <row r="17">
          <cell r="B17" t="str">
            <v>2021-01-TH-30732</v>
          </cell>
          <cell r="C17" t="str">
            <v>02210104010</v>
          </cell>
          <cell r="D17" t="str">
            <v>有源信标尾缆及插头</v>
          </cell>
          <cell r="E17" t="str">
            <v>有源信标尾缆及插头</v>
          </cell>
        </row>
        <row r="17">
          <cell r="H17" t="str">
            <v>连接轨旁信标，用于后备模式下变量的传送</v>
          </cell>
          <cell r="I17" t="str">
            <v>连接轨旁信标，用于后备模式下变量的传送
技术参数：WDZB-LEU.BSYYP</v>
          </cell>
          <cell r="J17" t="str">
            <v>套</v>
          </cell>
          <cell r="K17" t="str">
            <v>套</v>
          </cell>
          <cell r="L17">
            <v>5</v>
          </cell>
          <cell r="M17">
            <v>5</v>
          </cell>
        </row>
        <row r="18">
          <cell r="B18" t="str">
            <v>2021-03-TH-30979</v>
          </cell>
          <cell r="C18" t="str">
            <v>02210104010</v>
          </cell>
          <cell r="D18" t="str">
            <v>有源信标尾缆及插头</v>
          </cell>
          <cell r="E18" t="str">
            <v>有源信标尾缆及插头</v>
          </cell>
        </row>
        <row r="18">
          <cell r="H18" t="str">
            <v>连接轨旁信标，用于后备模式下变量的传送</v>
          </cell>
          <cell r="I18" t="str">
            <v>连接轨旁信标，用于后备模式下变量的传送
技术参数：WDZB-LEU.BSYYP</v>
          </cell>
          <cell r="J18" t="str">
            <v>套</v>
          </cell>
          <cell r="K18" t="str">
            <v>套</v>
          </cell>
          <cell r="L18">
            <v>7</v>
          </cell>
          <cell r="M18">
            <v>7</v>
          </cell>
        </row>
        <row r="19">
          <cell r="B19" t="str">
            <v>2021-01-TH-30734</v>
          </cell>
          <cell r="C19" t="str">
            <v>02210104017</v>
          </cell>
          <cell r="D19" t="str">
            <v>轨旁控制器板卡REDMAN保险</v>
          </cell>
          <cell r="E19" t="str">
            <v>轨旁控制器板卡REDMAN保险</v>
          </cell>
          <cell r="F19" t="str">
            <v>273.200</v>
          </cell>
          <cell r="G19" t="str">
            <v>273.200</v>
          </cell>
          <cell r="H19" t="str">
            <v>273.200</v>
          </cell>
          <cell r="I19" t="str">
            <v>273.200</v>
          </cell>
          <cell r="J19" t="str">
            <v>个 </v>
          </cell>
          <cell r="K19" t="str">
            <v>个 </v>
          </cell>
          <cell r="L19">
            <v>3</v>
          </cell>
          <cell r="M19">
            <v>3</v>
          </cell>
        </row>
        <row r="20">
          <cell r="B20" t="str">
            <v>2021-01-TH-30736</v>
          </cell>
          <cell r="C20" t="str">
            <v>02210202010</v>
          </cell>
          <cell r="D20" t="str">
            <v>光电转换器</v>
          </cell>
          <cell r="E20" t="str">
            <v>光电转换器</v>
          </cell>
        </row>
        <row r="20">
          <cell r="G20" t="str">
            <v>IMC-101-S-SC</v>
          </cell>
          <cell r="H20" t="str">
            <v>IMC-101-S-SC</v>
          </cell>
          <cell r="I20" t="str">
            <v>IMC-101-S-SC</v>
          </cell>
          <cell r="J20" t="str">
            <v>个</v>
          </cell>
          <cell r="K20" t="str">
            <v>个</v>
          </cell>
          <cell r="L20">
            <v>5</v>
          </cell>
          <cell r="M20">
            <v>5</v>
          </cell>
        </row>
        <row r="21">
          <cell r="B21" t="str">
            <v>2021-01-TH-30737</v>
          </cell>
          <cell r="C21" t="str">
            <v>02210202017</v>
          </cell>
          <cell r="D21" t="str">
            <v>三层交换机</v>
          </cell>
          <cell r="E21" t="str">
            <v>三层交换机</v>
          </cell>
        </row>
        <row r="21">
          <cell r="H21" t="str">
            <v>H3C S3600V2-28TP-EI</v>
          </cell>
          <cell r="I21" t="str">
            <v>H3C S3600V2-28TP-EI</v>
          </cell>
          <cell r="J21" t="str">
            <v>台</v>
          </cell>
          <cell r="K21" t="str">
            <v>台</v>
          </cell>
          <cell r="L21">
            <v>1</v>
          </cell>
          <cell r="M21">
            <v>1</v>
          </cell>
        </row>
        <row r="22">
          <cell r="B22" t="str">
            <v>2021-01-TH-30738</v>
          </cell>
          <cell r="C22" t="str">
            <v>02210301005</v>
          </cell>
          <cell r="D22" t="str">
            <v>4路列车信号机回路电流采集传感器</v>
          </cell>
          <cell r="E22" t="str">
            <v>4路列车信号机回路电流采集传感器</v>
          </cell>
        </row>
        <row r="22">
          <cell r="H22" t="str">
            <v>4路列车信号机回路电流采集传感器32008-417-01</v>
          </cell>
          <cell r="I22" t="str">
            <v>4路列车信号机回路电流采集传感器32016-417-30</v>
          </cell>
          <cell r="J22" t="str">
            <v>个</v>
          </cell>
          <cell r="K22" t="str">
            <v>个</v>
          </cell>
          <cell r="L22">
            <v>1</v>
          </cell>
          <cell r="M22">
            <v>1</v>
          </cell>
        </row>
        <row r="23">
          <cell r="B23" t="str">
            <v>2021-01-TH-30739</v>
          </cell>
          <cell r="C23" t="str">
            <v>02210301007</v>
          </cell>
          <cell r="D23" t="str">
            <v>提速道岔电流综合采集传感器</v>
          </cell>
          <cell r="E23" t="str">
            <v>提速道岔电流综合采集传感器</v>
          </cell>
        </row>
        <row r="23">
          <cell r="H23" t="str">
            <v>提速道岔电流功率采集继电器32008-411-03</v>
          </cell>
          <cell r="I23" t="str">
            <v>提速道岔电流功率采集继电器32008-411-04</v>
          </cell>
          <cell r="J23" t="str">
            <v>个</v>
          </cell>
          <cell r="K23" t="str">
            <v>个</v>
          </cell>
          <cell r="L23">
            <v>1</v>
          </cell>
          <cell r="M23">
            <v>1</v>
          </cell>
        </row>
        <row r="24">
          <cell r="B24" t="str">
            <v>2021-01-TH-30740</v>
          </cell>
          <cell r="C24" t="str">
            <v>02210301016</v>
          </cell>
          <cell r="D24" t="str">
            <v>道岔表示电压智能采集器2合1</v>
          </cell>
          <cell r="E24" t="str">
            <v>道岔表示电压智能采集器2合1</v>
          </cell>
        </row>
        <row r="24">
          <cell r="H24" t="str">
            <v>传感器_N_祥元_交流道岔表示电压智能采集传感器32008-413-01</v>
          </cell>
          <cell r="I24" t="str">
            <v>传感器_N_祥元_交流道岔表示电压智能采集传感器32008-413-01</v>
          </cell>
          <cell r="J24" t="str">
            <v>个</v>
          </cell>
          <cell r="K24" t="str">
            <v>个</v>
          </cell>
          <cell r="L24">
            <v>1</v>
          </cell>
          <cell r="M24">
            <v>1</v>
          </cell>
        </row>
        <row r="25">
          <cell r="B25" t="str">
            <v>2021-01-TH-30741</v>
          </cell>
          <cell r="C25" t="str">
            <v>02210301020</v>
          </cell>
          <cell r="D25" t="str">
            <v>屏蔽门压采集传感器</v>
          </cell>
          <cell r="E25" t="str">
            <v>屏蔽门压采集传感器</v>
          </cell>
        </row>
        <row r="25">
          <cell r="H25" t="str">
            <v>CASCO PBMCJ-I</v>
          </cell>
          <cell r="I25" t="str">
            <v>CASCO PBMCJ-I</v>
          </cell>
          <cell r="J25" t="str">
            <v>个</v>
          </cell>
          <cell r="K25" t="str">
            <v>个</v>
          </cell>
          <cell r="L25">
            <v>1</v>
          </cell>
          <cell r="M25">
            <v>1</v>
          </cell>
        </row>
        <row r="26">
          <cell r="B26" t="str">
            <v>2021-02-TH-31732</v>
          </cell>
          <cell r="C26" t="str">
            <v>02210301023</v>
          </cell>
          <cell r="D26" t="str">
            <v>温湿度传感器</v>
          </cell>
          <cell r="E26" t="str">
            <v>温湿度传感器</v>
          </cell>
        </row>
        <row r="26">
          <cell r="H26" t="str">
            <v>CASCO  TC6TRD(TC6TRD-(-10-55℃)-D)数字输出</v>
          </cell>
          <cell r="I26" t="str">
            <v>CASCO  TC6TRD(TC6TRD-(-10-55℃)-D)数字输出</v>
          </cell>
          <cell r="J26" t="str">
            <v>套</v>
          </cell>
          <cell r="K26" t="str">
            <v>套</v>
          </cell>
          <cell r="L26">
            <v>1</v>
          </cell>
          <cell r="M26">
            <v>1</v>
          </cell>
        </row>
        <row r="27">
          <cell r="B27" t="str">
            <v>2021-01-TH-30742</v>
          </cell>
          <cell r="C27" t="str">
            <v>02210301026</v>
          </cell>
          <cell r="D27" t="str">
            <v>总道岔交流传感器</v>
          </cell>
          <cell r="E27" t="str">
            <v>总道岔交流传感器</v>
          </cell>
        </row>
        <row r="27">
          <cell r="H27" t="str">
            <v>TC6A4L</v>
          </cell>
          <cell r="I27" t="str">
            <v>TC6A4LZK</v>
          </cell>
          <cell r="J27" t="str">
            <v>个</v>
          </cell>
          <cell r="K27" t="str">
            <v>个</v>
          </cell>
          <cell r="L27">
            <v>2</v>
          </cell>
          <cell r="M27">
            <v>2</v>
          </cell>
        </row>
        <row r="28">
          <cell r="B28" t="str">
            <v>2021-01-TH-30744</v>
          </cell>
          <cell r="C28" t="str">
            <v>02210302015</v>
          </cell>
          <cell r="D28" t="str">
            <v>漏流灯丝继电器</v>
          </cell>
          <cell r="E28" t="str">
            <v>漏流灯丝继电器</v>
          </cell>
        </row>
        <row r="28">
          <cell r="H28" t="str">
            <v>LLDS-II绝缘漏流灯丝单元32004-402-03</v>
          </cell>
          <cell r="I28" t="str">
            <v>LLDS-II绝缘漏流灯丝单元32004-402-03</v>
          </cell>
          <cell r="J28" t="str">
            <v>个</v>
          </cell>
          <cell r="K28" t="str">
            <v>个</v>
          </cell>
          <cell r="L28">
            <v>1</v>
          </cell>
          <cell r="M28">
            <v>1</v>
          </cell>
        </row>
        <row r="29">
          <cell r="B29" t="str">
            <v>2021-01-TH-30745</v>
          </cell>
          <cell r="C29" t="str">
            <v>02210501045</v>
          </cell>
          <cell r="D29" t="str">
            <v>信号机点灯变压器</v>
          </cell>
          <cell r="E29" t="str">
            <v>信号机点灯变压器</v>
          </cell>
          <cell r="F29" t="str">
            <v>R40-E10082G</v>
          </cell>
          <cell r="G29" t="str">
            <v>R40-E10082G</v>
          </cell>
          <cell r="H29" t="str">
            <v>R40-E10082G</v>
          </cell>
          <cell r="I29" t="str">
            <v>R40-E10082G</v>
          </cell>
          <cell r="J29" t="str">
            <v>个</v>
          </cell>
          <cell r="K29" t="str">
            <v>个</v>
          </cell>
          <cell r="L29">
            <v>1</v>
          </cell>
          <cell r="M29">
            <v>1</v>
          </cell>
        </row>
        <row r="30">
          <cell r="B30" t="str">
            <v>2021-01-TH-30751</v>
          </cell>
          <cell r="C30" t="str">
            <v>02210501125</v>
          </cell>
          <cell r="D30" t="str">
            <v>电源板</v>
          </cell>
          <cell r="E30" t="str">
            <v>电源板</v>
          </cell>
        </row>
        <row r="30">
          <cell r="H30" t="str">
            <v>NT6</v>
          </cell>
          <cell r="I30" t="str">
            <v>NT6</v>
          </cell>
          <cell r="J30" t="str">
            <v>块</v>
          </cell>
          <cell r="K30" t="str">
            <v>块</v>
          </cell>
          <cell r="L30">
            <v>1</v>
          </cell>
          <cell r="M30">
            <v>1</v>
          </cell>
        </row>
        <row r="31">
          <cell r="B31" t="str">
            <v>2021-02-TH-31746</v>
          </cell>
          <cell r="C31" t="str">
            <v>02210501278</v>
          </cell>
          <cell r="D31" t="str">
            <v>断路器底座（含防护罩）</v>
          </cell>
          <cell r="E31" t="str">
            <v>断路器底座（含防护罩）</v>
          </cell>
        </row>
        <row r="31">
          <cell r="H31" t="str">
            <v>CASCO</v>
          </cell>
          <cell r="I31" t="str">
            <v>1.二级底板尺寸：45*15*170mm
2.阻燃：UL-V0
3.配合二级防尘罩</v>
          </cell>
          <cell r="J31" t="str">
            <v>个</v>
          </cell>
          <cell r="K31" t="str">
            <v>个</v>
          </cell>
          <cell r="L31">
            <v>20</v>
          </cell>
          <cell r="M31">
            <v>20</v>
          </cell>
        </row>
        <row r="32">
          <cell r="B32" t="str">
            <v>2021-01-TH-30757</v>
          </cell>
          <cell r="C32" t="str">
            <v>02210501316</v>
          </cell>
          <cell r="D32" t="str">
            <v>开出板</v>
          </cell>
          <cell r="E32" t="str">
            <v>开出板</v>
          </cell>
        </row>
        <row r="32">
          <cell r="G32" t="str">
            <v>KCB开出板</v>
          </cell>
          <cell r="H32" t="str">
            <v>CASCO</v>
          </cell>
          <cell r="I32" t="str">
            <v>CASCO</v>
          </cell>
          <cell r="J32" t="str">
            <v>块</v>
          </cell>
          <cell r="K32" t="str">
            <v>块</v>
          </cell>
          <cell r="L32">
            <v>2</v>
          </cell>
          <cell r="M32">
            <v>2</v>
          </cell>
        </row>
        <row r="33">
          <cell r="B33" t="str">
            <v>2021-02-TH-31777</v>
          </cell>
          <cell r="C33" t="str">
            <v>02210502003</v>
          </cell>
          <cell r="D33" t="str">
            <v>计算机联锁系统AB机切换钥匙开关</v>
          </cell>
          <cell r="E33" t="str">
            <v>计算机联锁系统AB机切换钥匙开关</v>
          </cell>
          <cell r="F33" t="str">
            <v/>
          </cell>
          <cell r="G33" t="str">
            <v/>
          </cell>
          <cell r="H33" t="str">
            <v>ILOCK型，含钥匙</v>
          </cell>
          <cell r="I33" t="str">
            <v>ILOCK型，含钥匙</v>
          </cell>
          <cell r="J33" t="str">
            <v>套</v>
          </cell>
          <cell r="K33" t="str">
            <v>套</v>
          </cell>
          <cell r="L33">
            <v>6</v>
          </cell>
          <cell r="M33">
            <v>6</v>
          </cell>
        </row>
        <row r="34">
          <cell r="B34" t="str">
            <v>2021-02-TH-31778</v>
          </cell>
          <cell r="C34" t="str">
            <v>02210502007</v>
          </cell>
          <cell r="D34" t="str">
            <v>联锁机散热风扇</v>
          </cell>
          <cell r="E34" t="str">
            <v>联锁机散热风扇</v>
          </cell>
        </row>
        <row r="34">
          <cell r="H34" t="str">
            <v>ILOCK型</v>
          </cell>
          <cell r="I34" t="str">
            <v>ILOCK型</v>
          </cell>
          <cell r="J34" t="str">
            <v>个</v>
          </cell>
          <cell r="K34" t="str">
            <v>个</v>
          </cell>
          <cell r="L34">
            <v>5</v>
          </cell>
          <cell r="M34">
            <v>5</v>
          </cell>
        </row>
        <row r="35">
          <cell r="B35" t="str">
            <v>2021-03-TH-30999</v>
          </cell>
          <cell r="C35" t="str">
            <v>02210502008</v>
          </cell>
          <cell r="D35" t="str">
            <v>输入输出总线接口板</v>
          </cell>
          <cell r="E35" t="str">
            <v>输入输出总线接口板</v>
          </cell>
        </row>
        <row r="35">
          <cell r="H35" t="str">
            <v>I/OBUS2输入输出总线接口板12004-103-00</v>
          </cell>
          <cell r="I35" t="str">
            <v>I/OBUS2输入输出总线接口板12004-103-00</v>
          </cell>
          <cell r="J35" t="str">
            <v>块</v>
          </cell>
          <cell r="K35" t="str">
            <v>块</v>
          </cell>
          <cell r="L35">
            <v>2</v>
          </cell>
          <cell r="M35">
            <v>2</v>
          </cell>
        </row>
        <row r="36">
          <cell r="B36" t="str">
            <v>2021-03-TH-31000</v>
          </cell>
          <cell r="C36" t="str">
            <v>02210502009</v>
          </cell>
          <cell r="D36" t="str">
            <v>输入输出总线扩展板</v>
          </cell>
          <cell r="E36" t="str">
            <v>输入输出总线扩展板</v>
          </cell>
        </row>
        <row r="36">
          <cell r="H36" t="str">
            <v>I/OBE2输入输出总线扩展板12004-104-00</v>
          </cell>
          <cell r="I36" t="str">
            <v>I/OBE2输入输出总线扩展板12004-104-00</v>
          </cell>
          <cell r="J36" t="str">
            <v>块</v>
          </cell>
          <cell r="K36" t="str">
            <v>块</v>
          </cell>
          <cell r="L36">
            <v>2</v>
          </cell>
          <cell r="M36">
            <v>2</v>
          </cell>
        </row>
        <row r="37">
          <cell r="B37" t="str">
            <v>2021-01-TH-30762</v>
          </cell>
          <cell r="C37" t="str">
            <v>02210502102</v>
          </cell>
          <cell r="D37" t="str">
            <v>联锁机散热风扇</v>
          </cell>
          <cell r="E37" t="str">
            <v>联锁机散热风扇</v>
          </cell>
          <cell r="F37" t="str">
            <v>SJ1225HA2</v>
          </cell>
          <cell r="G37" t="str">
            <v>SJ1225HA2</v>
          </cell>
          <cell r="H37" t="str">
            <v>ILOCK型220V-240V AC 50/60Hz 0.10A</v>
          </cell>
          <cell r="I37" t="str">
            <v>ILOCK型220V-240V AC 50/60Hz 0.10A</v>
          </cell>
          <cell r="J37" t="str">
            <v>个</v>
          </cell>
          <cell r="K37" t="str">
            <v>个</v>
          </cell>
          <cell r="L37">
            <v>6</v>
          </cell>
          <cell r="M37">
            <v>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1"/>
  <sheetViews>
    <sheetView tabSelected="1" workbookViewId="0">
      <selection activeCell="G3" sqref="G$1:G$1048576"/>
    </sheetView>
  </sheetViews>
  <sheetFormatPr defaultColWidth="9" defaultRowHeight="11.25"/>
  <cols>
    <col min="1" max="1" width="5.75" style="2" customWidth="1"/>
    <col min="2" max="2" width="14.25" style="3" customWidth="1"/>
    <col min="3" max="3" width="15.125" style="3" customWidth="1"/>
    <col min="4" max="4" width="3.875" style="2" customWidth="1"/>
    <col min="5" max="5" width="7.875" style="2" customWidth="1"/>
    <col min="6" max="6" width="11.125" style="2" customWidth="1"/>
    <col min="7" max="7" width="6.75" style="2" customWidth="1"/>
    <col min="8" max="8" width="11.125" style="2" customWidth="1"/>
    <col min="9" max="9" width="29.75" style="3" customWidth="1"/>
    <col min="10" max="10" width="14" style="3" customWidth="1"/>
    <col min="11" max="11" width="10.625" style="2" customWidth="1"/>
    <col min="12" max="12" width="5.5" style="2" customWidth="1"/>
    <col min="13" max="13" width="8.875" style="2" customWidth="1"/>
    <col min="14" max="14" width="5.5" style="2" customWidth="1"/>
    <col min="15" max="15" width="8.375" style="2" customWidth="1"/>
    <col min="16" max="17" width="5.5" style="2" customWidth="1"/>
    <col min="18" max="18" width="8.5" style="4" customWidth="1"/>
    <col min="19" max="19" width="9.5" style="5" customWidth="1"/>
    <col min="20" max="20" width="9" style="6"/>
    <col min="21" max="16384" width="9" style="7"/>
  </cols>
  <sheetData>
    <row r="1" ht="27.75" customHeight="1" spans="1:2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9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9"/>
      <c r="G2" s="9" t="s">
        <v>6</v>
      </c>
      <c r="H2" s="9"/>
      <c r="I2" s="22" t="s">
        <v>7</v>
      </c>
      <c r="J2" s="23" t="s">
        <v>8</v>
      </c>
      <c r="K2" s="24" t="s">
        <v>9</v>
      </c>
      <c r="L2" s="24"/>
      <c r="M2" s="25" t="s">
        <v>10</v>
      </c>
      <c r="N2" s="26"/>
      <c r="O2" s="25" t="s">
        <v>11</v>
      </c>
      <c r="P2" s="26"/>
      <c r="Q2" s="24" t="s">
        <v>12</v>
      </c>
      <c r="R2" s="29" t="s">
        <v>13</v>
      </c>
      <c r="S2" s="30" t="s">
        <v>14</v>
      </c>
      <c r="T2" s="31" t="s">
        <v>15</v>
      </c>
    </row>
    <row r="3" spans="1:20">
      <c r="A3" s="9"/>
      <c r="B3" s="9"/>
      <c r="C3" s="10"/>
      <c r="D3" s="10"/>
      <c r="E3" s="9" t="s">
        <v>16</v>
      </c>
      <c r="F3" s="9" t="s">
        <v>17</v>
      </c>
      <c r="G3" s="9" t="s">
        <v>18</v>
      </c>
      <c r="H3" s="9" t="s">
        <v>19</v>
      </c>
      <c r="I3" s="22"/>
      <c r="J3" s="27"/>
      <c r="K3" s="10" t="s">
        <v>20</v>
      </c>
      <c r="L3" s="10" t="s">
        <v>21</v>
      </c>
      <c r="M3" s="10" t="s">
        <v>20</v>
      </c>
      <c r="N3" s="10" t="s">
        <v>21</v>
      </c>
      <c r="O3" s="10" t="s">
        <v>20</v>
      </c>
      <c r="P3" s="10" t="s">
        <v>21</v>
      </c>
      <c r="Q3" s="32"/>
      <c r="R3" s="29"/>
      <c r="S3" s="30"/>
      <c r="T3" s="31"/>
    </row>
    <row r="4" ht="124" customHeight="1" spans="1:20">
      <c r="A4" s="11">
        <v>1</v>
      </c>
      <c r="B4" s="12" t="s">
        <v>22</v>
      </c>
      <c r="C4" s="12" t="s">
        <v>23</v>
      </c>
      <c r="D4" s="13" t="s">
        <v>24</v>
      </c>
      <c r="E4" s="11" t="s">
        <v>25</v>
      </c>
      <c r="F4" s="11" t="s">
        <v>26</v>
      </c>
      <c r="G4" s="11" t="s">
        <v>25</v>
      </c>
      <c r="H4" s="11" t="s">
        <v>27</v>
      </c>
      <c r="I4" s="12" t="s">
        <v>28</v>
      </c>
      <c r="J4" s="12"/>
      <c r="K4" s="11"/>
      <c r="L4" s="11"/>
      <c r="M4" s="11" t="s">
        <v>22</v>
      </c>
      <c r="N4" s="11">
        <f>VLOOKUP(M4,[1]Sheet1!$B:$M,12,0)</f>
        <v>2</v>
      </c>
      <c r="O4" s="11"/>
      <c r="P4" s="11"/>
      <c r="Q4" s="11">
        <f>L4+N4+P4</f>
        <v>2</v>
      </c>
      <c r="R4" s="33"/>
      <c r="S4" s="34"/>
      <c r="T4" s="35"/>
    </row>
    <row r="5" ht="66" customHeight="1" spans="1:20">
      <c r="A5" s="11">
        <v>2</v>
      </c>
      <c r="B5" s="12" t="s">
        <v>29</v>
      </c>
      <c r="C5" s="12" t="s">
        <v>30</v>
      </c>
      <c r="D5" s="13" t="s">
        <v>24</v>
      </c>
      <c r="E5" s="11" t="s">
        <v>31</v>
      </c>
      <c r="F5" s="11" t="s">
        <v>32</v>
      </c>
      <c r="G5" s="11" t="s">
        <v>31</v>
      </c>
      <c r="H5" s="11" t="s">
        <v>32</v>
      </c>
      <c r="I5" s="12" t="s">
        <v>33</v>
      </c>
      <c r="J5" s="12"/>
      <c r="K5" s="11" t="s">
        <v>29</v>
      </c>
      <c r="L5" s="11">
        <f>VLOOKUP(K5,[1]Sheet1!$B:$M,12,0)</f>
        <v>2</v>
      </c>
      <c r="M5" s="11"/>
      <c r="N5" s="11"/>
      <c r="O5" s="11"/>
      <c r="P5" s="11"/>
      <c r="Q5" s="11">
        <f t="shared" ref="Q5:Q35" si="0">L5+N5+P5</f>
        <v>2</v>
      </c>
      <c r="R5" s="33"/>
      <c r="S5" s="34"/>
      <c r="T5" s="35"/>
    </row>
    <row r="6" ht="66" customHeight="1" spans="1:20">
      <c r="A6" s="11">
        <v>3</v>
      </c>
      <c r="B6" s="12" t="s">
        <v>34</v>
      </c>
      <c r="C6" s="12" t="s">
        <v>35</v>
      </c>
      <c r="D6" s="13" t="s">
        <v>36</v>
      </c>
      <c r="E6" s="11" t="s">
        <v>37</v>
      </c>
      <c r="F6" s="11"/>
      <c r="G6" s="11" t="s">
        <v>37</v>
      </c>
      <c r="H6" s="11" t="s">
        <v>38</v>
      </c>
      <c r="I6" s="12" t="s">
        <v>39</v>
      </c>
      <c r="J6" s="12" t="s">
        <v>40</v>
      </c>
      <c r="K6" s="11" t="s">
        <v>34</v>
      </c>
      <c r="L6" s="11">
        <f>VLOOKUP(K6,[1]Sheet1!$B:$M,12,0)</f>
        <v>3</v>
      </c>
      <c r="M6" s="11"/>
      <c r="N6" s="11"/>
      <c r="O6" s="11"/>
      <c r="P6" s="11"/>
      <c r="Q6" s="11">
        <f t="shared" si="0"/>
        <v>3</v>
      </c>
      <c r="R6" s="33"/>
      <c r="S6" s="34"/>
      <c r="T6" s="35"/>
    </row>
    <row r="7" ht="66" customHeight="1" spans="1:20">
      <c r="A7" s="11">
        <v>4</v>
      </c>
      <c r="B7" s="12" t="s">
        <v>41</v>
      </c>
      <c r="C7" s="12" t="s">
        <v>42</v>
      </c>
      <c r="D7" s="13" t="s">
        <v>43</v>
      </c>
      <c r="E7" s="11" t="s">
        <v>44</v>
      </c>
      <c r="F7" s="11"/>
      <c r="G7" s="11" t="s">
        <v>44</v>
      </c>
      <c r="H7" s="11" t="s">
        <v>38</v>
      </c>
      <c r="I7" s="12" t="s">
        <v>45</v>
      </c>
      <c r="J7" s="12"/>
      <c r="K7" s="11" t="s">
        <v>41</v>
      </c>
      <c r="L7" s="11">
        <f>VLOOKUP(K7,[1]Sheet1!$B:$M,12,0)</f>
        <v>4</v>
      </c>
      <c r="M7" s="11"/>
      <c r="N7" s="11"/>
      <c r="O7" s="11"/>
      <c r="P7" s="11"/>
      <c r="Q7" s="11">
        <f t="shared" si="0"/>
        <v>4</v>
      </c>
      <c r="R7" s="33"/>
      <c r="S7" s="34"/>
      <c r="T7" s="35"/>
    </row>
    <row r="8" ht="66" customHeight="1" spans="1:20">
      <c r="A8" s="11">
        <v>5</v>
      </c>
      <c r="B8" s="12" t="s">
        <v>46</v>
      </c>
      <c r="C8" s="12" t="s">
        <v>47</v>
      </c>
      <c r="D8" s="13" t="s">
        <v>36</v>
      </c>
      <c r="E8" s="11" t="s">
        <v>44</v>
      </c>
      <c r="F8" s="11"/>
      <c r="G8" s="11" t="s">
        <v>44</v>
      </c>
      <c r="H8" s="11" t="s">
        <v>38</v>
      </c>
      <c r="I8" s="12" t="s">
        <v>48</v>
      </c>
      <c r="J8" s="12"/>
      <c r="K8" s="11" t="s">
        <v>46</v>
      </c>
      <c r="L8" s="11">
        <f>VLOOKUP(K8,[1]Sheet1!$B:$M,12,0)</f>
        <v>1</v>
      </c>
      <c r="M8" s="11"/>
      <c r="N8" s="11"/>
      <c r="O8" s="11"/>
      <c r="P8" s="11"/>
      <c r="Q8" s="11">
        <f t="shared" si="0"/>
        <v>1</v>
      </c>
      <c r="R8" s="33"/>
      <c r="S8" s="34"/>
      <c r="T8" s="35"/>
    </row>
    <row r="9" ht="66" customHeight="1" spans="1:20">
      <c r="A9" s="11">
        <v>6</v>
      </c>
      <c r="B9" s="12" t="s">
        <v>49</v>
      </c>
      <c r="C9" s="12" t="s">
        <v>50</v>
      </c>
      <c r="D9" s="13" t="s">
        <v>36</v>
      </c>
      <c r="E9" s="11" t="s">
        <v>44</v>
      </c>
      <c r="F9" s="11"/>
      <c r="G9" s="11" t="s">
        <v>44</v>
      </c>
      <c r="H9" s="11" t="s">
        <v>38</v>
      </c>
      <c r="I9" s="12" t="s">
        <v>51</v>
      </c>
      <c r="J9" s="12"/>
      <c r="K9" s="11" t="s">
        <v>49</v>
      </c>
      <c r="L9" s="11">
        <f>VLOOKUP(K9,[1]Sheet1!$B:$M,12,0)</f>
        <v>1</v>
      </c>
      <c r="M9" s="11"/>
      <c r="N9" s="11"/>
      <c r="O9" s="11"/>
      <c r="P9" s="11"/>
      <c r="Q9" s="11">
        <f t="shared" si="0"/>
        <v>1</v>
      </c>
      <c r="R9" s="33"/>
      <c r="S9" s="34"/>
      <c r="T9" s="35"/>
    </row>
    <row r="10" ht="66" customHeight="1" spans="1:20">
      <c r="A10" s="11">
        <v>7</v>
      </c>
      <c r="B10" s="12" t="s">
        <v>52</v>
      </c>
      <c r="C10" s="12" t="s">
        <v>53</v>
      </c>
      <c r="D10" s="13" t="s">
        <v>43</v>
      </c>
      <c r="E10" s="11" t="s">
        <v>44</v>
      </c>
      <c r="F10" s="11"/>
      <c r="G10" s="11" t="s">
        <v>44</v>
      </c>
      <c r="H10" s="11" t="s">
        <v>38</v>
      </c>
      <c r="I10" s="12" t="s">
        <v>54</v>
      </c>
      <c r="J10" s="12"/>
      <c r="K10" s="11" t="s">
        <v>52</v>
      </c>
      <c r="L10" s="11">
        <f>VLOOKUP(K10,[1]Sheet1!$B:$M,12,0)</f>
        <v>4</v>
      </c>
      <c r="M10" s="11"/>
      <c r="N10" s="11"/>
      <c r="O10" s="11"/>
      <c r="P10" s="11"/>
      <c r="Q10" s="11">
        <f t="shared" si="0"/>
        <v>4</v>
      </c>
      <c r="R10" s="33"/>
      <c r="S10" s="34"/>
      <c r="T10" s="35"/>
    </row>
    <row r="11" ht="66" customHeight="1" spans="1:20">
      <c r="A11" s="11">
        <v>8</v>
      </c>
      <c r="B11" s="12" t="s">
        <v>55</v>
      </c>
      <c r="C11" s="12" t="s">
        <v>56</v>
      </c>
      <c r="D11" s="13" t="s">
        <v>57</v>
      </c>
      <c r="E11" s="11" t="s">
        <v>58</v>
      </c>
      <c r="F11" s="11"/>
      <c r="G11" s="11" t="s">
        <v>58</v>
      </c>
      <c r="H11" s="11" t="s">
        <v>38</v>
      </c>
      <c r="I11" s="12" t="s">
        <v>59</v>
      </c>
      <c r="J11" s="12" t="s">
        <v>60</v>
      </c>
      <c r="K11" s="11" t="s">
        <v>61</v>
      </c>
      <c r="L11" s="11">
        <f>VLOOKUP(K11,[1]Sheet1!$B:$M,12,0)</f>
        <v>30</v>
      </c>
      <c r="M11" s="11" t="s">
        <v>62</v>
      </c>
      <c r="N11" s="11">
        <f>VLOOKUP(M11,[1]Sheet1!$B:$M,12,0)</f>
        <v>60</v>
      </c>
      <c r="O11" s="11" t="s">
        <v>63</v>
      </c>
      <c r="P11" s="11">
        <f>VLOOKUP(O11,[1]Sheet1!$B:$M,12,0)</f>
        <v>60</v>
      </c>
      <c r="Q11" s="11">
        <f t="shared" si="0"/>
        <v>150</v>
      </c>
      <c r="R11" s="33"/>
      <c r="S11" s="34"/>
      <c r="T11" s="35"/>
    </row>
    <row r="12" ht="66" customHeight="1" spans="1:20">
      <c r="A12" s="11">
        <v>9</v>
      </c>
      <c r="B12" s="12" t="s">
        <v>64</v>
      </c>
      <c r="C12" s="12" t="s">
        <v>65</v>
      </c>
      <c r="D12" s="13" t="s">
        <v>43</v>
      </c>
      <c r="E12" s="11" t="s">
        <v>44</v>
      </c>
      <c r="F12" s="11" t="s">
        <v>44</v>
      </c>
      <c r="G12" s="11" t="s">
        <v>44</v>
      </c>
      <c r="H12" s="11" t="s">
        <v>44</v>
      </c>
      <c r="I12" s="12" t="s">
        <v>66</v>
      </c>
      <c r="J12" s="12"/>
      <c r="K12" s="11"/>
      <c r="L12" s="11"/>
      <c r="M12" s="11"/>
      <c r="N12" s="11"/>
      <c r="O12" s="11" t="s">
        <v>64</v>
      </c>
      <c r="P12" s="11">
        <f>VLOOKUP(O12,[1]Sheet1!$B:$M,12,0)</f>
        <v>1</v>
      </c>
      <c r="Q12" s="11">
        <f t="shared" si="0"/>
        <v>1</v>
      </c>
      <c r="R12" s="33"/>
      <c r="S12" s="34"/>
      <c r="T12" s="35"/>
    </row>
    <row r="13" ht="66" customHeight="1" spans="1:20">
      <c r="A13" s="11">
        <v>10</v>
      </c>
      <c r="B13" s="12" t="s">
        <v>67</v>
      </c>
      <c r="C13" s="12" t="s">
        <v>68</v>
      </c>
      <c r="D13" s="13" t="s">
        <v>36</v>
      </c>
      <c r="E13" s="11" t="s">
        <v>44</v>
      </c>
      <c r="F13" s="11"/>
      <c r="G13" s="11" t="s">
        <v>44</v>
      </c>
      <c r="H13" s="11" t="s">
        <v>38</v>
      </c>
      <c r="I13" s="12" t="s">
        <v>69</v>
      </c>
      <c r="J13" s="12"/>
      <c r="K13" s="11"/>
      <c r="L13" s="11"/>
      <c r="M13" s="11"/>
      <c r="N13" s="11"/>
      <c r="O13" s="11" t="s">
        <v>67</v>
      </c>
      <c r="P13" s="11">
        <f>VLOOKUP(O13,[1]Sheet1!$B:$M,12,0)</f>
        <v>1</v>
      </c>
      <c r="Q13" s="11">
        <f t="shared" si="0"/>
        <v>1</v>
      </c>
      <c r="R13" s="33"/>
      <c r="S13" s="34"/>
      <c r="T13" s="35"/>
    </row>
    <row r="14" ht="66" customHeight="1" spans="1:20">
      <c r="A14" s="11">
        <v>11</v>
      </c>
      <c r="B14" s="12" t="s">
        <v>70</v>
      </c>
      <c r="C14" s="12" t="s">
        <v>71</v>
      </c>
      <c r="D14" s="13" t="s">
        <v>36</v>
      </c>
      <c r="E14" s="11" t="s">
        <v>44</v>
      </c>
      <c r="F14" s="11"/>
      <c r="G14" s="11" t="s">
        <v>44</v>
      </c>
      <c r="H14" s="11" t="s">
        <v>38</v>
      </c>
      <c r="I14" s="12" t="s">
        <v>72</v>
      </c>
      <c r="J14" s="12"/>
      <c r="K14" s="11"/>
      <c r="L14" s="11"/>
      <c r="M14" s="11"/>
      <c r="N14" s="11"/>
      <c r="O14" s="11" t="s">
        <v>70</v>
      </c>
      <c r="P14" s="11">
        <f>VLOOKUP(O14,[1]Sheet1!$B:$M,12,0)</f>
        <v>1</v>
      </c>
      <c r="Q14" s="11">
        <f t="shared" si="0"/>
        <v>1</v>
      </c>
      <c r="R14" s="33"/>
      <c r="S14" s="34"/>
      <c r="T14" s="35"/>
    </row>
    <row r="15" ht="66" customHeight="1" spans="1:20">
      <c r="A15" s="11">
        <v>12</v>
      </c>
      <c r="B15" s="12" t="s">
        <v>73</v>
      </c>
      <c r="C15" s="12" t="s">
        <v>74</v>
      </c>
      <c r="D15" s="13" t="s">
        <v>75</v>
      </c>
      <c r="E15" s="11" t="s">
        <v>44</v>
      </c>
      <c r="F15" s="11"/>
      <c r="G15" s="11" t="s">
        <v>44</v>
      </c>
      <c r="H15" s="11" t="s">
        <v>38</v>
      </c>
      <c r="I15" s="12" t="s">
        <v>76</v>
      </c>
      <c r="J15" s="12"/>
      <c r="K15" s="11"/>
      <c r="L15" s="11"/>
      <c r="M15" s="11"/>
      <c r="N15" s="11"/>
      <c r="O15" s="11" t="s">
        <v>73</v>
      </c>
      <c r="P15" s="11">
        <f>VLOOKUP(O15,[1]Sheet1!$B:$M,12,0)</f>
        <v>1</v>
      </c>
      <c r="Q15" s="11">
        <f t="shared" si="0"/>
        <v>1</v>
      </c>
      <c r="R15" s="33"/>
      <c r="S15" s="34"/>
      <c r="T15" s="35"/>
    </row>
    <row r="16" ht="66" customHeight="1" spans="1:20">
      <c r="A16" s="11">
        <v>13</v>
      </c>
      <c r="B16" s="12" t="s">
        <v>77</v>
      </c>
      <c r="C16" s="12" t="s">
        <v>78</v>
      </c>
      <c r="D16" s="13" t="s">
        <v>43</v>
      </c>
      <c r="E16" s="11" t="s">
        <v>79</v>
      </c>
      <c r="F16" s="11"/>
      <c r="G16" s="11" t="s">
        <v>79</v>
      </c>
      <c r="H16" s="11" t="s">
        <v>38</v>
      </c>
      <c r="I16" s="12" t="s">
        <v>80</v>
      </c>
      <c r="J16" s="12"/>
      <c r="K16" s="11" t="s">
        <v>81</v>
      </c>
      <c r="L16" s="11">
        <f>VLOOKUP(K16,[1]Sheet1!$B:$M,12,0)</f>
        <v>5</v>
      </c>
      <c r="M16" s="11"/>
      <c r="N16" s="11"/>
      <c r="O16" s="11" t="s">
        <v>82</v>
      </c>
      <c r="P16" s="11">
        <f>VLOOKUP(O16,[1]Sheet1!$B:$M,12,0)</f>
        <v>7</v>
      </c>
      <c r="Q16" s="11">
        <f t="shared" si="0"/>
        <v>12</v>
      </c>
      <c r="R16" s="33"/>
      <c r="S16" s="34"/>
      <c r="T16" s="35"/>
    </row>
    <row r="17" ht="66" customHeight="1" spans="1:20">
      <c r="A17" s="11">
        <v>14</v>
      </c>
      <c r="B17" s="12" t="s">
        <v>83</v>
      </c>
      <c r="C17" s="12" t="s">
        <v>84</v>
      </c>
      <c r="D17" s="13" t="s">
        <v>85</v>
      </c>
      <c r="E17" s="11" t="s">
        <v>86</v>
      </c>
      <c r="F17" s="11" t="s">
        <v>87</v>
      </c>
      <c r="G17" s="11" t="s">
        <v>86</v>
      </c>
      <c r="H17" s="11" t="s">
        <v>87</v>
      </c>
      <c r="I17" s="12" t="s">
        <v>88</v>
      </c>
      <c r="J17" s="12" t="s">
        <v>89</v>
      </c>
      <c r="K17" s="11" t="s">
        <v>83</v>
      </c>
      <c r="L17" s="11">
        <f>VLOOKUP(K17,[1]Sheet1!$B:$M,12,0)</f>
        <v>3</v>
      </c>
      <c r="M17" s="11"/>
      <c r="N17" s="11"/>
      <c r="O17" s="11"/>
      <c r="P17" s="11"/>
      <c r="Q17" s="11">
        <f t="shared" si="0"/>
        <v>3</v>
      </c>
      <c r="R17" s="33"/>
      <c r="S17" s="34"/>
      <c r="T17" s="35"/>
    </row>
    <row r="18" ht="66" customHeight="1" spans="1:20">
      <c r="A18" s="11">
        <v>15</v>
      </c>
      <c r="B18" s="12" t="s">
        <v>90</v>
      </c>
      <c r="C18" s="12" t="s">
        <v>91</v>
      </c>
      <c r="D18" s="13" t="s">
        <v>75</v>
      </c>
      <c r="E18" s="11" t="s">
        <v>92</v>
      </c>
      <c r="F18" s="11" t="s">
        <v>93</v>
      </c>
      <c r="G18" s="11" t="s">
        <v>92</v>
      </c>
      <c r="H18" s="11" t="s">
        <v>93</v>
      </c>
      <c r="I18" s="12" t="s">
        <v>93</v>
      </c>
      <c r="J18" s="12"/>
      <c r="K18" s="11" t="s">
        <v>90</v>
      </c>
      <c r="L18" s="11">
        <f>VLOOKUP(K18,[1]Sheet1!$B:$M,12,0)</f>
        <v>5</v>
      </c>
      <c r="M18" s="11"/>
      <c r="N18" s="11"/>
      <c r="O18" s="11"/>
      <c r="P18" s="11"/>
      <c r="Q18" s="11">
        <f t="shared" si="0"/>
        <v>5</v>
      </c>
      <c r="R18" s="33"/>
      <c r="S18" s="34"/>
      <c r="T18" s="35"/>
    </row>
    <row r="19" ht="66" customHeight="1" spans="1:20">
      <c r="A19" s="11">
        <v>16</v>
      </c>
      <c r="B19" s="12" t="s">
        <v>94</v>
      </c>
      <c r="C19" s="12" t="s">
        <v>95</v>
      </c>
      <c r="D19" s="13" t="s">
        <v>24</v>
      </c>
      <c r="E19" s="11" t="s">
        <v>96</v>
      </c>
      <c r="F19" s="11"/>
      <c r="G19" s="11" t="s">
        <v>96</v>
      </c>
      <c r="H19" s="11" t="s">
        <v>38</v>
      </c>
      <c r="I19" s="12" t="s">
        <v>97</v>
      </c>
      <c r="J19" s="12" t="s">
        <v>98</v>
      </c>
      <c r="K19" s="11" t="s">
        <v>94</v>
      </c>
      <c r="L19" s="11">
        <f>VLOOKUP(K19,[1]Sheet1!$B:$M,12,0)</f>
        <v>1</v>
      </c>
      <c r="M19" s="11"/>
      <c r="N19" s="11"/>
      <c r="O19" s="11"/>
      <c r="P19" s="11"/>
      <c r="Q19" s="11">
        <f t="shared" si="0"/>
        <v>1</v>
      </c>
      <c r="R19" s="33"/>
      <c r="S19" s="34"/>
      <c r="T19" s="35"/>
    </row>
    <row r="20" ht="66" customHeight="1" spans="1:20">
      <c r="A20" s="11">
        <v>17</v>
      </c>
      <c r="B20" s="12" t="s">
        <v>99</v>
      </c>
      <c r="C20" s="12" t="s">
        <v>100</v>
      </c>
      <c r="D20" s="13" t="s">
        <v>75</v>
      </c>
      <c r="E20" s="11" t="s">
        <v>44</v>
      </c>
      <c r="F20" s="11"/>
      <c r="G20" s="11" t="s">
        <v>44</v>
      </c>
      <c r="H20" s="11" t="s">
        <v>38</v>
      </c>
      <c r="I20" s="12" t="s">
        <v>101</v>
      </c>
      <c r="J20" s="12"/>
      <c r="K20" s="11" t="s">
        <v>99</v>
      </c>
      <c r="L20" s="11">
        <f>VLOOKUP(K20,[1]Sheet1!$B:$M,12,0)</f>
        <v>1</v>
      </c>
      <c r="M20" s="11"/>
      <c r="N20" s="11"/>
      <c r="O20" s="11"/>
      <c r="P20" s="11"/>
      <c r="Q20" s="11">
        <f t="shared" si="0"/>
        <v>1</v>
      </c>
      <c r="R20" s="33"/>
      <c r="S20" s="34"/>
      <c r="T20" s="35"/>
    </row>
    <row r="21" ht="66" customHeight="1" spans="1:20">
      <c r="A21" s="11">
        <v>18</v>
      </c>
      <c r="B21" s="12" t="s">
        <v>102</v>
      </c>
      <c r="C21" s="12" t="s">
        <v>103</v>
      </c>
      <c r="D21" s="13" t="s">
        <v>75</v>
      </c>
      <c r="E21" s="11" t="s">
        <v>44</v>
      </c>
      <c r="F21" s="11"/>
      <c r="G21" s="11" t="s">
        <v>44</v>
      </c>
      <c r="H21" s="11" t="s">
        <v>38</v>
      </c>
      <c r="I21" s="12" t="s">
        <v>104</v>
      </c>
      <c r="J21" s="12"/>
      <c r="K21" s="11" t="s">
        <v>102</v>
      </c>
      <c r="L21" s="11">
        <f>VLOOKUP(K21,[1]Sheet1!$B:$M,12,0)</f>
        <v>1</v>
      </c>
      <c r="M21" s="11"/>
      <c r="N21" s="11"/>
      <c r="O21" s="11"/>
      <c r="P21" s="11"/>
      <c r="Q21" s="11">
        <f t="shared" si="0"/>
        <v>1</v>
      </c>
      <c r="R21" s="33"/>
      <c r="S21" s="34"/>
      <c r="T21" s="35"/>
    </row>
    <row r="22" ht="66" customHeight="1" spans="1:20">
      <c r="A22" s="11">
        <v>19</v>
      </c>
      <c r="B22" s="12" t="s">
        <v>105</v>
      </c>
      <c r="C22" s="12" t="s">
        <v>106</v>
      </c>
      <c r="D22" s="13" t="s">
        <v>75</v>
      </c>
      <c r="E22" s="11" t="s">
        <v>44</v>
      </c>
      <c r="F22" s="11"/>
      <c r="G22" s="11" t="s">
        <v>44</v>
      </c>
      <c r="H22" s="11" t="s">
        <v>38</v>
      </c>
      <c r="I22" s="12" t="s">
        <v>107</v>
      </c>
      <c r="J22" s="12"/>
      <c r="K22" s="11" t="s">
        <v>105</v>
      </c>
      <c r="L22" s="11">
        <f>VLOOKUP(K22,[1]Sheet1!$B:$M,12,0)</f>
        <v>1</v>
      </c>
      <c r="M22" s="11"/>
      <c r="N22" s="11"/>
      <c r="O22" s="11"/>
      <c r="P22" s="11"/>
      <c r="Q22" s="11">
        <f t="shared" si="0"/>
        <v>1</v>
      </c>
      <c r="R22" s="33"/>
      <c r="S22" s="34"/>
      <c r="T22" s="35"/>
    </row>
    <row r="23" ht="66" customHeight="1" spans="1:20">
      <c r="A23" s="11">
        <v>20</v>
      </c>
      <c r="B23" s="12" t="s">
        <v>108</v>
      </c>
      <c r="C23" s="12" t="s">
        <v>109</v>
      </c>
      <c r="D23" s="13" t="s">
        <v>75</v>
      </c>
      <c r="E23" s="11" t="s">
        <v>44</v>
      </c>
      <c r="F23" s="11"/>
      <c r="G23" s="11" t="s">
        <v>44</v>
      </c>
      <c r="H23" s="11" t="s">
        <v>38</v>
      </c>
      <c r="I23" s="12" t="s">
        <v>110</v>
      </c>
      <c r="J23" s="12"/>
      <c r="K23" s="11" t="s">
        <v>108</v>
      </c>
      <c r="L23" s="11">
        <f>VLOOKUP(K23,[1]Sheet1!$B:$M,12,0)</f>
        <v>1</v>
      </c>
      <c r="M23" s="11"/>
      <c r="N23" s="11"/>
      <c r="O23" s="11"/>
      <c r="P23" s="11"/>
      <c r="Q23" s="11">
        <f t="shared" si="0"/>
        <v>1</v>
      </c>
      <c r="R23" s="33"/>
      <c r="S23" s="34"/>
      <c r="T23" s="35"/>
    </row>
    <row r="24" ht="66" customHeight="1" spans="1:20">
      <c r="A24" s="11">
        <v>21</v>
      </c>
      <c r="B24" s="12" t="s">
        <v>111</v>
      </c>
      <c r="C24" s="12" t="s">
        <v>112</v>
      </c>
      <c r="D24" s="13" t="s">
        <v>43</v>
      </c>
      <c r="E24" s="11" t="s">
        <v>44</v>
      </c>
      <c r="F24" s="11"/>
      <c r="G24" s="11" t="s">
        <v>44</v>
      </c>
      <c r="H24" s="11" t="s">
        <v>38</v>
      </c>
      <c r="I24" s="12" t="s">
        <v>113</v>
      </c>
      <c r="J24" s="12"/>
      <c r="K24" s="11"/>
      <c r="L24" s="11"/>
      <c r="M24" s="11" t="s">
        <v>111</v>
      </c>
      <c r="N24" s="11">
        <f>VLOOKUP(M24,[1]Sheet1!$B:$M,12,0)</f>
        <v>1</v>
      </c>
      <c r="O24" s="11"/>
      <c r="P24" s="11"/>
      <c r="Q24" s="11">
        <f t="shared" si="0"/>
        <v>1</v>
      </c>
      <c r="R24" s="33"/>
      <c r="S24" s="34"/>
      <c r="T24" s="35"/>
    </row>
    <row r="25" ht="66" customHeight="1" spans="1:20">
      <c r="A25" s="11">
        <v>22</v>
      </c>
      <c r="B25" s="12" t="s">
        <v>114</v>
      </c>
      <c r="C25" s="12" t="s">
        <v>115</v>
      </c>
      <c r="D25" s="13" t="s">
        <v>75</v>
      </c>
      <c r="E25" s="11" t="s">
        <v>44</v>
      </c>
      <c r="F25" s="11"/>
      <c r="G25" s="11" t="s">
        <v>44</v>
      </c>
      <c r="H25" s="11" t="s">
        <v>38</v>
      </c>
      <c r="I25" s="12" t="s">
        <v>116</v>
      </c>
      <c r="J25" s="12"/>
      <c r="K25" s="11" t="s">
        <v>114</v>
      </c>
      <c r="L25" s="11">
        <f>VLOOKUP(K25,[1]Sheet1!$B:$M,12,0)</f>
        <v>2</v>
      </c>
      <c r="M25" s="11"/>
      <c r="N25" s="11"/>
      <c r="O25" s="11"/>
      <c r="P25" s="11"/>
      <c r="Q25" s="11">
        <f t="shared" si="0"/>
        <v>2</v>
      </c>
      <c r="R25" s="33"/>
      <c r="S25" s="34"/>
      <c r="T25" s="35"/>
    </row>
    <row r="26" ht="66" customHeight="1" spans="1:20">
      <c r="A26" s="11">
        <v>23</v>
      </c>
      <c r="B26" s="12" t="s">
        <v>117</v>
      </c>
      <c r="C26" s="12" t="s">
        <v>118</v>
      </c>
      <c r="D26" s="13" t="s">
        <v>75</v>
      </c>
      <c r="E26" s="11" t="s">
        <v>44</v>
      </c>
      <c r="F26" s="11"/>
      <c r="G26" s="11" t="s">
        <v>44</v>
      </c>
      <c r="H26" s="11" t="s">
        <v>38</v>
      </c>
      <c r="I26" s="12" t="s">
        <v>119</v>
      </c>
      <c r="J26" s="12"/>
      <c r="K26" s="11" t="s">
        <v>117</v>
      </c>
      <c r="L26" s="11">
        <f>VLOOKUP(K26,[1]Sheet1!$B:$M,12,0)</f>
        <v>1</v>
      </c>
      <c r="M26" s="11"/>
      <c r="N26" s="11"/>
      <c r="O26" s="11"/>
      <c r="P26" s="11"/>
      <c r="Q26" s="11">
        <f t="shared" si="0"/>
        <v>1</v>
      </c>
      <c r="R26" s="33"/>
      <c r="S26" s="34"/>
      <c r="T26" s="35"/>
    </row>
    <row r="27" ht="66" customHeight="1" spans="1:20">
      <c r="A27" s="11">
        <v>24</v>
      </c>
      <c r="B27" s="12" t="s">
        <v>120</v>
      </c>
      <c r="C27" s="12" t="s">
        <v>121</v>
      </c>
      <c r="D27" s="13" t="s">
        <v>75</v>
      </c>
      <c r="E27" s="11" t="s">
        <v>122</v>
      </c>
      <c r="F27" s="11" t="s">
        <v>123</v>
      </c>
      <c r="G27" s="11" t="s">
        <v>122</v>
      </c>
      <c r="H27" s="11" t="s">
        <v>123</v>
      </c>
      <c r="I27" s="12" t="s">
        <v>123</v>
      </c>
      <c r="J27" s="12"/>
      <c r="K27" s="11" t="s">
        <v>120</v>
      </c>
      <c r="L27" s="11">
        <f>VLOOKUP(K27,[1]Sheet1!$B:$M,12,0)</f>
        <v>1</v>
      </c>
      <c r="M27" s="11"/>
      <c r="N27" s="11"/>
      <c r="O27" s="11"/>
      <c r="P27" s="11"/>
      <c r="Q27" s="11">
        <f t="shared" si="0"/>
        <v>1</v>
      </c>
      <c r="R27" s="33"/>
      <c r="S27" s="34"/>
      <c r="T27" s="35"/>
    </row>
    <row r="28" ht="66" customHeight="1" spans="1:20">
      <c r="A28" s="11">
        <v>25</v>
      </c>
      <c r="B28" s="12" t="s">
        <v>124</v>
      </c>
      <c r="C28" s="12" t="s">
        <v>125</v>
      </c>
      <c r="D28" s="13" t="s">
        <v>36</v>
      </c>
      <c r="E28" s="11" t="s">
        <v>126</v>
      </c>
      <c r="F28" s="11"/>
      <c r="G28" s="11" t="s">
        <v>126</v>
      </c>
      <c r="H28" s="11" t="s">
        <v>38</v>
      </c>
      <c r="I28" s="12" t="s">
        <v>127</v>
      </c>
      <c r="J28" s="12"/>
      <c r="K28" s="11" t="s">
        <v>124</v>
      </c>
      <c r="L28" s="11">
        <f>VLOOKUP(K28,[1]Sheet1!$B:$M,12,0)</f>
        <v>1</v>
      </c>
      <c r="M28" s="11"/>
      <c r="N28" s="11"/>
      <c r="O28" s="11"/>
      <c r="P28" s="11"/>
      <c r="Q28" s="11">
        <f t="shared" si="0"/>
        <v>1</v>
      </c>
      <c r="R28" s="33"/>
      <c r="S28" s="34"/>
      <c r="T28" s="35"/>
    </row>
    <row r="29" ht="66" customHeight="1" spans="1:20">
      <c r="A29" s="11">
        <v>26</v>
      </c>
      <c r="B29" s="12" t="s">
        <v>128</v>
      </c>
      <c r="C29" s="12" t="s">
        <v>129</v>
      </c>
      <c r="D29" s="13" t="s">
        <v>75</v>
      </c>
      <c r="E29" s="11" t="s">
        <v>130</v>
      </c>
      <c r="F29" s="11"/>
      <c r="G29" s="11" t="s">
        <v>130</v>
      </c>
      <c r="H29" s="11" t="s">
        <v>38</v>
      </c>
      <c r="I29" s="12" t="s">
        <v>131</v>
      </c>
      <c r="J29" s="12"/>
      <c r="K29" s="11"/>
      <c r="L29" s="11"/>
      <c r="M29" s="11" t="s">
        <v>128</v>
      </c>
      <c r="N29" s="11">
        <f>VLOOKUP(M29,[1]Sheet1!$B:$M,12,0)</f>
        <v>20</v>
      </c>
      <c r="O29" s="11"/>
      <c r="P29" s="11"/>
      <c r="Q29" s="11">
        <f t="shared" si="0"/>
        <v>20</v>
      </c>
      <c r="R29" s="33"/>
      <c r="S29" s="34"/>
      <c r="T29" s="35"/>
    </row>
    <row r="30" ht="66" customHeight="1" spans="1:20">
      <c r="A30" s="11">
        <v>27</v>
      </c>
      <c r="B30" s="12" t="s">
        <v>132</v>
      </c>
      <c r="C30" s="12" t="s">
        <v>133</v>
      </c>
      <c r="D30" s="13" t="s">
        <v>36</v>
      </c>
      <c r="E30" s="11" t="s">
        <v>44</v>
      </c>
      <c r="F30" s="11" t="s">
        <v>134</v>
      </c>
      <c r="G30" s="11" t="s">
        <v>44</v>
      </c>
      <c r="H30" s="11" t="s">
        <v>134</v>
      </c>
      <c r="I30" s="12" t="s">
        <v>44</v>
      </c>
      <c r="J30" s="12"/>
      <c r="K30" s="11" t="s">
        <v>132</v>
      </c>
      <c r="L30" s="11">
        <f>VLOOKUP(K30,[1]Sheet1!$B:$M,12,0)</f>
        <v>2</v>
      </c>
      <c r="M30" s="11"/>
      <c r="N30" s="11"/>
      <c r="O30" s="11"/>
      <c r="P30" s="11"/>
      <c r="Q30" s="11">
        <f t="shared" si="0"/>
        <v>2</v>
      </c>
      <c r="R30" s="33"/>
      <c r="S30" s="34"/>
      <c r="T30" s="35"/>
    </row>
    <row r="31" ht="66" customHeight="1" spans="1:20">
      <c r="A31" s="11">
        <v>28</v>
      </c>
      <c r="B31" s="12" t="s">
        <v>135</v>
      </c>
      <c r="C31" s="12" t="s">
        <v>136</v>
      </c>
      <c r="D31" s="13" t="s">
        <v>43</v>
      </c>
      <c r="E31" s="11" t="s">
        <v>44</v>
      </c>
      <c r="F31" s="11" t="s">
        <v>137</v>
      </c>
      <c r="G31" s="11" t="s">
        <v>44</v>
      </c>
      <c r="H31" s="11" t="s">
        <v>38</v>
      </c>
      <c r="I31" s="12" t="s">
        <v>138</v>
      </c>
      <c r="J31" s="12"/>
      <c r="K31" s="11"/>
      <c r="L31" s="11"/>
      <c r="M31" s="11" t="s">
        <v>135</v>
      </c>
      <c r="N31" s="11">
        <f>VLOOKUP(M31,[1]Sheet1!$B:$M,12,0)</f>
        <v>6</v>
      </c>
      <c r="O31" s="11"/>
      <c r="P31" s="11"/>
      <c r="Q31" s="11">
        <f t="shared" si="0"/>
        <v>6</v>
      </c>
      <c r="R31" s="33"/>
      <c r="S31" s="34"/>
      <c r="T31" s="35"/>
    </row>
    <row r="32" ht="130" customHeight="1" spans="1:20">
      <c r="A32" s="11">
        <v>29</v>
      </c>
      <c r="B32" s="12" t="s">
        <v>139</v>
      </c>
      <c r="C32" s="12" t="s">
        <v>140</v>
      </c>
      <c r="D32" s="13" t="s">
        <v>75</v>
      </c>
      <c r="E32" s="11" t="s">
        <v>44</v>
      </c>
      <c r="F32" s="11"/>
      <c r="G32" s="11" t="s">
        <v>44</v>
      </c>
      <c r="H32" s="11" t="s">
        <v>38</v>
      </c>
      <c r="I32" s="12" t="s">
        <v>141</v>
      </c>
      <c r="J32" s="12" t="s">
        <v>142</v>
      </c>
      <c r="K32" s="11"/>
      <c r="L32" s="11"/>
      <c r="M32" s="11" t="s">
        <v>139</v>
      </c>
      <c r="N32" s="11">
        <f>VLOOKUP(M32,[1]Sheet1!$B:$M,12,0)</f>
        <v>5</v>
      </c>
      <c r="O32" s="11"/>
      <c r="P32" s="11"/>
      <c r="Q32" s="11">
        <f t="shared" si="0"/>
        <v>5</v>
      </c>
      <c r="R32" s="33"/>
      <c r="S32" s="34"/>
      <c r="T32" s="35"/>
    </row>
    <row r="33" ht="66" customHeight="1" spans="1:20">
      <c r="A33" s="11">
        <v>30</v>
      </c>
      <c r="B33" s="12" t="s">
        <v>143</v>
      </c>
      <c r="C33" s="12" t="s">
        <v>144</v>
      </c>
      <c r="D33" s="13" t="s">
        <v>36</v>
      </c>
      <c r="E33" s="11" t="s">
        <v>44</v>
      </c>
      <c r="F33" s="11"/>
      <c r="G33" s="11" t="s">
        <v>44</v>
      </c>
      <c r="H33" s="11" t="s">
        <v>38</v>
      </c>
      <c r="I33" s="12" t="s">
        <v>145</v>
      </c>
      <c r="J33" s="12"/>
      <c r="K33" s="11"/>
      <c r="L33" s="11"/>
      <c r="M33" s="11"/>
      <c r="N33" s="11"/>
      <c r="O33" s="11" t="s">
        <v>143</v>
      </c>
      <c r="P33" s="11">
        <f>VLOOKUP(O33,[1]Sheet1!$B:$M,12,0)</f>
        <v>2</v>
      </c>
      <c r="Q33" s="11">
        <f t="shared" si="0"/>
        <v>2</v>
      </c>
      <c r="R33" s="33"/>
      <c r="S33" s="34"/>
      <c r="T33" s="35"/>
    </row>
    <row r="34" ht="66" customHeight="1" spans="1:20">
      <c r="A34" s="11">
        <v>31</v>
      </c>
      <c r="B34" s="12" t="s">
        <v>146</v>
      </c>
      <c r="C34" s="12" t="s">
        <v>147</v>
      </c>
      <c r="D34" s="13" t="s">
        <v>36</v>
      </c>
      <c r="E34" s="11" t="s">
        <v>44</v>
      </c>
      <c r="F34" s="11"/>
      <c r="G34" s="11" t="s">
        <v>44</v>
      </c>
      <c r="H34" s="11" t="s">
        <v>38</v>
      </c>
      <c r="I34" s="12" t="s">
        <v>148</v>
      </c>
      <c r="J34" s="12"/>
      <c r="K34" s="11"/>
      <c r="L34" s="11"/>
      <c r="M34" s="11"/>
      <c r="N34" s="11"/>
      <c r="O34" s="11" t="s">
        <v>146</v>
      </c>
      <c r="P34" s="11">
        <f>VLOOKUP(O34,[1]Sheet1!$B:$M,12,0)</f>
        <v>2</v>
      </c>
      <c r="Q34" s="11">
        <f t="shared" si="0"/>
        <v>2</v>
      </c>
      <c r="R34" s="33"/>
      <c r="S34" s="34"/>
      <c r="T34" s="35"/>
    </row>
    <row r="35" ht="66" customHeight="1" spans="1:20">
      <c r="A35" s="11">
        <v>32</v>
      </c>
      <c r="B35" s="12" t="s">
        <v>149</v>
      </c>
      <c r="C35" s="12" t="s">
        <v>140</v>
      </c>
      <c r="D35" s="13" t="s">
        <v>75</v>
      </c>
      <c r="E35" s="11" t="s">
        <v>44</v>
      </c>
      <c r="F35" s="11" t="s">
        <v>150</v>
      </c>
      <c r="G35" s="11" t="s">
        <v>44</v>
      </c>
      <c r="H35" s="11" t="s">
        <v>150</v>
      </c>
      <c r="I35" s="12" t="s">
        <v>151</v>
      </c>
      <c r="J35" s="12"/>
      <c r="K35" s="11" t="s">
        <v>149</v>
      </c>
      <c r="L35" s="11">
        <f>VLOOKUP(K35,[1]Sheet1!$B:$M,12,0)</f>
        <v>6</v>
      </c>
      <c r="M35" s="11"/>
      <c r="N35" s="11"/>
      <c r="O35" s="11"/>
      <c r="P35" s="11"/>
      <c r="Q35" s="11">
        <f t="shared" si="0"/>
        <v>6</v>
      </c>
      <c r="R35" s="33"/>
      <c r="S35" s="34"/>
      <c r="T35" s="35"/>
    </row>
    <row r="36" ht="36" customHeight="1" spans="1:20">
      <c r="A36" s="14" t="s">
        <v>152</v>
      </c>
      <c r="B36" s="15"/>
      <c r="C36" s="15"/>
      <c r="D36" s="15"/>
      <c r="E36" s="15"/>
      <c r="F36" s="15"/>
      <c r="G36" s="15"/>
      <c r="H36" s="15"/>
      <c r="I36" s="15"/>
      <c r="J36" s="15"/>
      <c r="K36" s="28" t="s">
        <v>38</v>
      </c>
      <c r="L36" s="11">
        <f>SUM(L4:L35)</f>
        <v>76</v>
      </c>
      <c r="M36" s="28" t="s">
        <v>38</v>
      </c>
      <c r="N36" s="28" t="s">
        <v>38</v>
      </c>
      <c r="O36" s="11" t="s">
        <v>38</v>
      </c>
      <c r="P36" s="28" t="s">
        <v>38</v>
      </c>
      <c r="Q36" s="11" t="s">
        <v>38</v>
      </c>
      <c r="R36" s="28" t="s">
        <v>38</v>
      </c>
      <c r="S36" s="28"/>
      <c r="T36" s="28" t="s">
        <v>38</v>
      </c>
    </row>
    <row r="37" ht="36" customHeight="1" spans="1:20">
      <c r="A37" s="14" t="s">
        <v>153</v>
      </c>
      <c r="B37" s="15"/>
      <c r="C37" s="15"/>
      <c r="D37" s="15"/>
      <c r="E37" s="15"/>
      <c r="F37" s="15"/>
      <c r="G37" s="15"/>
      <c r="H37" s="15"/>
      <c r="I37" s="15"/>
      <c r="J37" s="15"/>
      <c r="K37" s="28" t="s">
        <v>38</v>
      </c>
      <c r="L37" s="28" t="s">
        <v>38</v>
      </c>
      <c r="M37" s="28" t="s">
        <v>38</v>
      </c>
      <c r="N37" s="11">
        <f>SUM(N4:N35)</f>
        <v>94</v>
      </c>
      <c r="O37" s="11" t="s">
        <v>38</v>
      </c>
      <c r="P37" s="28" t="s">
        <v>38</v>
      </c>
      <c r="Q37" s="11" t="s">
        <v>38</v>
      </c>
      <c r="R37" s="28" t="s">
        <v>38</v>
      </c>
      <c r="S37" s="28"/>
      <c r="T37" s="28" t="s">
        <v>38</v>
      </c>
    </row>
    <row r="38" ht="36" customHeight="1" spans="1:20">
      <c r="A38" s="14" t="s">
        <v>154</v>
      </c>
      <c r="B38" s="15"/>
      <c r="C38" s="15"/>
      <c r="D38" s="15"/>
      <c r="E38" s="15"/>
      <c r="F38" s="15"/>
      <c r="G38" s="15"/>
      <c r="H38" s="15"/>
      <c r="I38" s="15"/>
      <c r="J38" s="15"/>
      <c r="K38" s="28" t="s">
        <v>38</v>
      </c>
      <c r="L38" s="28" t="s">
        <v>38</v>
      </c>
      <c r="M38" s="28" t="s">
        <v>38</v>
      </c>
      <c r="N38" s="9" t="s">
        <v>38</v>
      </c>
      <c r="O38" s="9" t="s">
        <v>38</v>
      </c>
      <c r="P38" s="9">
        <f>SUM(P4:P35)</f>
        <v>75</v>
      </c>
      <c r="Q38" s="28" t="s">
        <v>38</v>
      </c>
      <c r="R38" s="28" t="s">
        <v>38</v>
      </c>
      <c r="S38" s="28"/>
      <c r="T38" s="28" t="s">
        <v>38</v>
      </c>
    </row>
    <row r="39" ht="31" customHeight="1" spans="1:20">
      <c r="A39" s="14" t="s">
        <v>155</v>
      </c>
      <c r="B39" s="15"/>
      <c r="C39" s="15"/>
      <c r="D39" s="15"/>
      <c r="E39" s="15"/>
      <c r="F39" s="15"/>
      <c r="G39" s="15"/>
      <c r="H39" s="15"/>
      <c r="I39" s="15"/>
      <c r="J39" s="15"/>
      <c r="K39" s="28" t="s">
        <v>38</v>
      </c>
      <c r="L39" s="28" t="s">
        <v>38</v>
      </c>
      <c r="M39" s="28" t="s">
        <v>38</v>
      </c>
      <c r="N39" s="9" t="s">
        <v>38</v>
      </c>
      <c r="O39" s="9" t="s">
        <v>38</v>
      </c>
      <c r="P39" s="9" t="s">
        <v>38</v>
      </c>
      <c r="Q39" s="9">
        <f>SUM(Q4:Q35)</f>
        <v>245</v>
      </c>
      <c r="R39" s="28" t="s">
        <v>38</v>
      </c>
      <c r="S39" s="36"/>
      <c r="T39" s="28" t="s">
        <v>38</v>
      </c>
    </row>
    <row r="40" s="1" customFormat="1" ht="68" customHeight="1" spans="1:20">
      <c r="A40" s="16" t="s">
        <v>156</v>
      </c>
      <c r="B40" s="17" t="s">
        <v>157</v>
      </c>
      <c r="C40" s="18"/>
      <c r="D40" s="18"/>
      <c r="E40" s="19"/>
      <c r="F40" s="19"/>
      <c r="G40" s="19"/>
      <c r="H40" s="19"/>
      <c r="I40" s="18"/>
      <c r="J40" s="18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="1" customFormat="1" spans="1:20">
      <c r="A41" s="20"/>
      <c r="B41" s="21"/>
      <c r="C41" s="21"/>
      <c r="D41" s="20"/>
      <c r="E41" s="20"/>
      <c r="F41" s="20"/>
      <c r="G41" s="20"/>
      <c r="H41" s="20"/>
      <c r="I41" s="21"/>
      <c r="J41" s="21"/>
      <c r="K41" s="20"/>
      <c r="L41" s="20"/>
      <c r="M41" s="20"/>
      <c r="N41" s="20"/>
      <c r="O41" s="20"/>
      <c r="P41" s="20"/>
      <c r="Q41" s="20"/>
      <c r="R41" s="37"/>
      <c r="S41" s="38"/>
      <c r="T41" s="39"/>
    </row>
  </sheetData>
  <autoFilter ref="A3:T42">
    <extLst/>
  </autoFilter>
  <mergeCells count="21">
    <mergeCell ref="A1:T1"/>
    <mergeCell ref="E2:F2"/>
    <mergeCell ref="G2:H2"/>
    <mergeCell ref="K2:L2"/>
    <mergeCell ref="M2:N2"/>
    <mergeCell ref="O2:P2"/>
    <mergeCell ref="A36:I36"/>
    <mergeCell ref="A37:I37"/>
    <mergeCell ref="A38:I38"/>
    <mergeCell ref="A39:I39"/>
    <mergeCell ref="B40:T40"/>
    <mergeCell ref="A2:A3"/>
    <mergeCell ref="B2:B3"/>
    <mergeCell ref="C2:C3"/>
    <mergeCell ref="D2:D3"/>
    <mergeCell ref="I2:I3"/>
    <mergeCell ref="J2:J3"/>
    <mergeCell ref="Q2:Q3"/>
    <mergeCell ref="R2:R3"/>
    <mergeCell ref="S2:S3"/>
    <mergeCell ref="T2:T3"/>
  </mergeCells>
  <printOptions horizontalCentered="1"/>
  <pageMargins left="0.511805555555556" right="0.511805555555556" top="0.747916666666667" bottom="0.747916666666667" header="0.314583333333333" footer="0.314583333333333"/>
  <pageSetup paperSize="9" scale="70" fitToHeight="0" orientation="landscape" horizontalDpi="6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汤青春</cp:lastModifiedBy>
  <dcterms:created xsi:type="dcterms:W3CDTF">2006-09-13T11:21:00Z</dcterms:created>
  <cp:lastPrinted>2018-11-22T09:45:00Z</cp:lastPrinted>
  <dcterms:modified xsi:type="dcterms:W3CDTF">2021-12-13T01:27:02Z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